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9A3E" lockStructure="1" lockWindows="1"/>
  <bookViews>
    <workbookView xWindow="0" yWindow="0" windowWidth="19176" windowHeight="11436" tabRatio="677" firstSheet="1" activeTab="3"/>
  </bookViews>
  <sheets>
    <sheet name="Прайс_Арго" sheetId="7" state="hidden" r:id="rId1"/>
    <sheet name="Столы_Тумбы" sheetId="2" r:id="rId2"/>
    <sheet name="Столы на м_каркасе" sheetId="9" r:id="rId3"/>
    <sheet name="Шкафы" sheetId="3" r:id="rId4"/>
    <sheet name="Доп. элементы" sheetId="4" r:id="rId5"/>
    <sheet name="состав" sheetId="5" r:id="rId6"/>
    <sheet name="описание" sheetId="6" r:id="rId7"/>
  </sheets>
  <definedNames>
    <definedName name="_xlnm._FilterDatabase" localSheetId="0" hidden="1">Прайс_Арго!$A$7:$P$73</definedName>
    <definedName name="_xlnm._FilterDatabase" localSheetId="5" hidden="1">состав!$A$1:$D$133</definedName>
    <definedName name="_xlnm.Print_Titles" localSheetId="6">описание!$1:$2</definedName>
    <definedName name="_xlnm.Print_Titles" localSheetId="0">Прайс_Арго!$1:$3</definedName>
    <definedName name="_xlnm.Print_Titles" localSheetId="5">состав!$2:$2</definedName>
    <definedName name="наценка">Прайс_Арго!$O$1</definedName>
    <definedName name="_xlnm.Print_Area" localSheetId="0">Прайс_Арго!$B$1:$M$103</definedName>
    <definedName name="_xlnm.Print_Area" localSheetId="5">состав!$A$1:$D$136</definedName>
  </definedNames>
  <calcPr calcId="145621"/>
</workbook>
</file>

<file path=xl/calcChain.xml><?xml version="1.0" encoding="utf-8"?>
<calcChain xmlns="http://schemas.openxmlformats.org/spreadsheetml/2006/main">
  <c r="I19" i="2" l="1"/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4" i="7"/>
  <c r="D55" i="9" l="1"/>
  <c r="D56" i="9"/>
  <c r="D57" i="9"/>
  <c r="D58" i="9"/>
  <c r="I53" i="9" l="1"/>
  <c r="I50" i="9" l="1"/>
  <c r="I49" i="9"/>
  <c r="I48" i="9"/>
  <c r="I47" i="9"/>
  <c r="D50" i="9"/>
  <c r="D49" i="9"/>
  <c r="D48" i="9"/>
  <c r="D47" i="9"/>
  <c r="I44" i="9"/>
  <c r="I43" i="9"/>
  <c r="I42" i="9"/>
  <c r="I41" i="9"/>
  <c r="D44" i="9"/>
  <c r="D43" i="9"/>
  <c r="D42" i="9"/>
  <c r="D41" i="9"/>
  <c r="D25" i="9"/>
  <c r="D26" i="9"/>
  <c r="I25" i="9"/>
  <c r="I26" i="9"/>
  <c r="D31" i="9"/>
  <c r="D32" i="9"/>
  <c r="I32" i="9"/>
  <c r="I31" i="9"/>
  <c r="I30" i="9"/>
  <c r="I29" i="9"/>
  <c r="D30" i="9"/>
  <c r="D29" i="9"/>
  <c r="I24" i="9"/>
  <c r="I23" i="9"/>
  <c r="D24" i="9"/>
  <c r="D23" i="9"/>
  <c r="I20" i="9"/>
  <c r="I19" i="9"/>
  <c r="I18" i="9"/>
  <c r="I17" i="9"/>
  <c r="D17" i="9"/>
  <c r="D18" i="9"/>
  <c r="D19" i="9"/>
  <c r="D20" i="9"/>
  <c r="D35" i="9"/>
  <c r="D36" i="9"/>
  <c r="D37" i="9"/>
  <c r="D38" i="9"/>
  <c r="I35" i="9"/>
  <c r="I36" i="9"/>
  <c r="I37" i="9"/>
  <c r="I38" i="9"/>
  <c r="D38" i="4"/>
  <c r="I53" i="3"/>
  <c r="I35" i="3"/>
  <c r="K60" i="7"/>
  <c r="L60" i="7"/>
  <c r="M60" i="7"/>
  <c r="D52" i="3"/>
  <c r="D53" i="3"/>
  <c r="D55" i="2"/>
  <c r="M7" i="7"/>
  <c r="D47" i="2"/>
  <c r="I68" i="2"/>
  <c r="I69" i="2"/>
  <c r="I70" i="2"/>
  <c r="M105" i="7"/>
  <c r="M104" i="7"/>
  <c r="L105" i="7"/>
  <c r="L104" i="7"/>
  <c r="D36" i="2"/>
  <c r="D17" i="2"/>
  <c r="M95" i="7"/>
  <c r="M9" i="7"/>
  <c r="M4" i="7"/>
  <c r="M5" i="7"/>
  <c r="M6" i="7"/>
  <c r="M8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6" i="7"/>
  <c r="M37" i="7"/>
  <c r="M38" i="7"/>
  <c r="M39" i="7"/>
  <c r="M40" i="7"/>
  <c r="M41" i="7"/>
  <c r="M42" i="7"/>
  <c r="M43" i="7"/>
  <c r="M44" i="7"/>
  <c r="M45" i="7"/>
  <c r="M48" i="7"/>
  <c r="M49" i="7"/>
  <c r="M50" i="7"/>
  <c r="M51" i="7"/>
  <c r="M52" i="7"/>
  <c r="M53" i="7"/>
  <c r="M54" i="7"/>
  <c r="M55" i="7"/>
  <c r="M56" i="7"/>
  <c r="M57" i="7"/>
  <c r="M58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8" i="7"/>
  <c r="M99" i="7"/>
  <c r="M100" i="7"/>
  <c r="M101" i="7"/>
  <c r="M102" i="7"/>
  <c r="M103" i="7"/>
  <c r="L95" i="7"/>
  <c r="L9" i="7"/>
  <c r="L4" i="7"/>
  <c r="L5" i="7"/>
  <c r="L6" i="7"/>
  <c r="L7" i="7"/>
  <c r="L8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6" i="7"/>
  <c r="L37" i="7"/>
  <c r="L38" i="7"/>
  <c r="L39" i="7"/>
  <c r="L40" i="7"/>
  <c r="L41" i="7"/>
  <c r="L42" i="7"/>
  <c r="L43" i="7"/>
  <c r="L44" i="7"/>
  <c r="L45" i="7"/>
  <c r="L48" i="7"/>
  <c r="L49" i="7"/>
  <c r="L50" i="7"/>
  <c r="L51" i="7"/>
  <c r="L52" i="7"/>
  <c r="L53" i="7"/>
  <c r="L54" i="7"/>
  <c r="L55" i="7"/>
  <c r="L56" i="7"/>
  <c r="L57" i="7"/>
  <c r="L58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6" i="7"/>
  <c r="L97" i="7"/>
  <c r="L98" i="7"/>
  <c r="L99" i="7"/>
  <c r="L100" i="7"/>
  <c r="L101" i="7"/>
  <c r="L102" i="7"/>
  <c r="L103" i="7"/>
  <c r="K95" i="7"/>
  <c r="D18" i="2"/>
  <c r="K5" i="7"/>
  <c r="K6" i="7"/>
  <c r="I18" i="2"/>
  <c r="K10" i="7"/>
  <c r="K11" i="7"/>
  <c r="K12" i="7"/>
  <c r="K13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1" i="7"/>
  <c r="K32" i="7"/>
  <c r="I47" i="2"/>
  <c r="D52" i="4"/>
  <c r="K36" i="7"/>
  <c r="K37" i="7"/>
  <c r="D69" i="2"/>
  <c r="K39" i="7"/>
  <c r="K40" i="7"/>
  <c r="K41" i="7"/>
  <c r="K42" i="7"/>
  <c r="I55" i="2"/>
  <c r="K44" i="7"/>
  <c r="D51" i="3"/>
  <c r="K48" i="7"/>
  <c r="K49" i="7"/>
  <c r="K50" i="7"/>
  <c r="D28" i="3"/>
  <c r="K52" i="7"/>
  <c r="K53" i="7"/>
  <c r="K54" i="7"/>
  <c r="I32" i="3"/>
  <c r="K56" i="7"/>
  <c r="I33" i="3"/>
  <c r="K58" i="7"/>
  <c r="K61" i="7"/>
  <c r="K62" i="7"/>
  <c r="K63" i="7"/>
  <c r="K64" i="7"/>
  <c r="I27" i="3"/>
  <c r="K66" i="7"/>
  <c r="K67" i="7"/>
  <c r="K68" i="7"/>
  <c r="I39" i="3"/>
  <c r="K70" i="7"/>
  <c r="K71" i="7"/>
  <c r="K72" i="7"/>
  <c r="K73" i="7"/>
  <c r="I33" i="4"/>
  <c r="K75" i="7"/>
  <c r="K76" i="7"/>
  <c r="K77" i="7"/>
  <c r="K78" i="7"/>
  <c r="K79" i="7"/>
  <c r="K80" i="7"/>
  <c r="K81" i="7"/>
  <c r="K82" i="7"/>
  <c r="K83" i="7"/>
  <c r="D25" i="4"/>
  <c r="K85" i="7"/>
  <c r="D45" i="4"/>
  <c r="K87" i="7"/>
  <c r="D47" i="4"/>
  <c r="K89" i="7"/>
  <c r="I39" i="4"/>
  <c r="D39" i="4"/>
  <c r="K92" i="7"/>
  <c r="K93" i="7"/>
  <c r="K94" i="7"/>
  <c r="K96" i="7"/>
  <c r="I20" i="4"/>
  <c r="K98" i="7"/>
  <c r="K99" i="7"/>
  <c r="K100" i="7"/>
  <c r="I48" i="3"/>
  <c r="K102" i="7"/>
  <c r="D46" i="3"/>
  <c r="I64" i="2"/>
  <c r="D42" i="2"/>
  <c r="K30" i="7"/>
  <c r="D31" i="2"/>
  <c r="I47" i="3"/>
  <c r="K14" i="7"/>
  <c r="D20" i="2"/>
  <c r="I52" i="2" l="1"/>
  <c r="I26" i="3"/>
  <c r="I43" i="3"/>
  <c r="I38" i="3"/>
  <c r="I24" i="2"/>
  <c r="I59" i="3"/>
  <c r="D19" i="3"/>
  <c r="D47" i="3"/>
  <c r="D23" i="3"/>
  <c r="K43" i="7"/>
  <c r="I60" i="2"/>
  <c r="K90" i="7"/>
  <c r="K9" i="7"/>
  <c r="I29" i="2"/>
  <c r="K7" i="7"/>
  <c r="K45" i="7"/>
  <c r="I26" i="4"/>
  <c r="I25" i="3"/>
  <c r="K69" i="7"/>
  <c r="K57" i="7"/>
  <c r="D41" i="4"/>
  <c r="I29" i="3"/>
  <c r="K34" i="7"/>
  <c r="K65" i="7"/>
  <c r="D64" i="2"/>
  <c r="K103" i="7"/>
  <c r="D52" i="2"/>
  <c r="I31" i="2"/>
  <c r="D41" i="3"/>
  <c r="D53" i="9"/>
  <c r="I30" i="2"/>
  <c r="I28" i="3"/>
  <c r="D30" i="2"/>
  <c r="I19" i="3"/>
  <c r="K51" i="7"/>
  <c r="M1" i="7"/>
  <c r="D35" i="4"/>
  <c r="I19" i="4"/>
  <c r="K38" i="7"/>
  <c r="K88" i="7"/>
  <c r="K8" i="7"/>
  <c r="D48" i="3"/>
  <c r="I20" i="2"/>
  <c r="D29" i="2"/>
  <c r="D27" i="4"/>
  <c r="D46" i="4"/>
  <c r="K55" i="7"/>
  <c r="L1" i="7"/>
  <c r="D33" i="4"/>
  <c r="I40" i="4"/>
  <c r="K91" i="7"/>
  <c r="I21" i="4"/>
  <c r="I34" i="4"/>
  <c r="K74" i="7"/>
  <c r="D26" i="4"/>
  <c r="K101" i="7"/>
  <c r="D32" i="4"/>
  <c r="K33" i="7"/>
  <c r="I46" i="3"/>
  <c r="D34" i="4"/>
  <c r="D40" i="4"/>
  <c r="D48" i="4"/>
  <c r="K97" i="7"/>
  <c r="K84" i="7"/>
  <c r="K86" i="7"/>
  <c r="D59" i="3"/>
  <c r="D34" i="3"/>
  <c r="I42" i="2"/>
  <c r="I18" i="4"/>
  <c r="I24" i="3"/>
  <c r="D31" i="4"/>
  <c r="D59" i="2"/>
  <c r="I52" i="3"/>
  <c r="I52" i="4"/>
  <c r="D24" i="2"/>
  <c r="D60" i="2"/>
  <c r="I34" i="3"/>
  <c r="D30" i="4"/>
  <c r="D19" i="2"/>
  <c r="I47" i="4"/>
  <c r="I36" i="2"/>
  <c r="D18" i="4"/>
  <c r="K4" i="7"/>
  <c r="D64" i="3"/>
</calcChain>
</file>

<file path=xl/comments1.xml><?xml version="1.0" encoding="utf-8"?>
<comments xmlns="http://schemas.openxmlformats.org/spreadsheetml/2006/main">
  <authors>
    <author/>
    <author>Ludmila</author>
  </authors>
  <commentList>
    <comment ref="B1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А-001.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А-001 ____________1шт.
2.Нога  А-001___________________2шт.
3.Царга А-001__________________1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А-001.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1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А-002.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А-002 ____________1шт.
2.Нога  А-001___________________2шт.
3.Царга А-002__________________1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А-002.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G1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А-001.60.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А-001.60 __________1шт.
2.Нога  А-001.60________________2шт.
3.Царга А-001__________________1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А-001.60.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1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А-003.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А-003 ____________1шт.
2.Нога  А-001___________________2шт.
3.Царга А-003__________________1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А-003.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G1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А-002.60.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А-002.60 __________1шт.
2.Нога  А-001.60________________2шт.
3.Царга А-002__________________1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А-002.60.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2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А-004.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А-004 ____________1шт.
2.Нога  А-001___________________2шт.
3.Царга А-004__________________1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А-004.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</t>
        </r>
      </text>
    </comment>
    <comment ref="G2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А-003.60.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А-003.60 __________1шт.
2.Нога  А-001.60________________2шт.
3.Царга А-003__________________1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А-003.60.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</text>
    </comment>
    <comment ref="B2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А-012.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А-012 ____________1шт.
2.Нога левая А-012______________1шт.
3.Нога правая А-012_____________1шт.
4.Нога центральная А-012 _______1шт.
5.Царга А-012__________________1 шт.
6.Горизонт А-012 _______________1шт.
7.Полка А-012__________________1шт.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А-012.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D___________10 шт.
2.Дюбель быстрого монтажа_____10 шт.
3.Заглушка эксцентрика_________10шт.
4.Конфирмат 7х50_______________4шт.
5.Заглушка конфирмата_________4шт.
6.Шкант_______________________4шт.
7.Заглушка декоративная 8мм____2шт.
8.Опора пластиковая____________6шт.
9.Гвоздь2х25__________________12шт
10.Роликовая направляющая____1комп.
11.Евровинт 6х13_______________4шт.
12.Опора регулируемая малая_____6шт.
13.Шуруп 4х16 потай ____________4 шт.</t>
        </r>
      </text>
    </comment>
    <comment ref="G2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А-016.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А-016 ____________1шт.
2.Нога  А-016__________________2шт.
3.Царга А-016__________________1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А-016.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6.Гвоздь2х25 __________________8шт.
7.Опора регулируемая малая_____4шт.</t>
        </r>
      </text>
    </comment>
    <comment ref="B2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А-203.60.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 А-203.60.____________1шт.
2.Нога  широкая правая А-204.60_____1шт.
3.Нога  А-001.60___________________1шт.
4.Нога  фронтальная правая А-204.60_1шт.
5.Царга А-203.60__________________1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А-203.60.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</t>
        </r>
      </text>
    </comment>
    <comment ref="G29" authorId="1">
      <text>
        <r>
          <rPr>
            <b/>
            <sz val="8"/>
            <color indexed="81"/>
            <rFont val="Tahoma"/>
            <family val="2"/>
            <charset val="204"/>
          </rPr>
          <t>Ludmila:</t>
        </r>
        <r>
          <rPr>
            <sz val="8"/>
            <color indexed="81"/>
            <rFont val="Tahoma"/>
            <family val="2"/>
            <charset val="204"/>
          </rPr>
          <t xml:space="preserve">
Состав изделия А-202 Лев./Пр.
1.Столешница  А-202 Лев./Пр._____1шт.
2.Нога  А-001___________________2шт.
3.Царга А-003__________________1 шт.
Фурнитура для изделия А-202 Лев./Пр.
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3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А-204.60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 А-204.60Лев./Пр.______1шт.
2.Нога  широкая Лев./Пр А-204.60_____1шт.
3.Нога  А-001.60____________________1шт.
4.Нога  фронтальная Лев./Пр. А-204.60_1шт.
5.Царга А-204.60___________________1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А-204.60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
</t>
        </r>
      </text>
    </comment>
    <comment ref="G3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А-201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 А-201 Лев./Пр._____1шт.
2.Нога  широкая А-201___________1шт.
3.Нога  А-001___________________1шт.
4.Царга А-004__________________1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А-201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3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А-206.60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 А-206.60Лев./Пр.______1шт.
2.Нога  широкая Лев./Пр А-204.60_____1шт.
3.Нога  А-001.60____________________1шт.
4.Нога  фронтальная Лев./Пр. А-204.60_1шт.
5.Царга А-206.60___________________1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А-206.60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D_____________12шт.
2.Дюбель быстрого монтажа______12 шт.
3.Заглушка эксцентрика___________12шт.
4.Шкант_________________________6шт.
5.Опора пластиковая_______________6шт.
6.Опора регулируемая малая________6шт.
7.Гвоздь 2х25____________________12шт.
8.Заглушка под электропроводку____1шт.
</t>
        </r>
      </text>
    </comment>
    <comment ref="G3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А-202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 А-202 Лев./Пр._____1шт.
2.Нога  А-001___________________2шт.
3.Царга А-004__________________1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А-202 Лев./Пр.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эксцентрика__________8шт.
4.Шкант________________________4шт.
5.Опора пластиковая_____________4шт.
6.Опора регулируемая малая______4шт.
7.Гвоздь 2х25___________________8шт.
8.Заглушка под электропроводку__1шт.
</t>
        </r>
      </text>
    </comment>
    <comment ref="B3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А-0058.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А-0058 ____________1шт.
2.Нога  А-001___________________2шт.
3.Царга А-002__________________1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А-0058.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 шт.
3.Заглушка эксцентрика_________8шт.
4.Шкант_______________________4шт.
5.Опора пластиковая____________4шт.
6.Опора регулируемая малая_____4шт.
7.Гвоздь 2х25___________________8шт.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G3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А-029.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А-029 ____________1шт.
2.Нога центральная А-029________1шт.
3.Нога А-029___________________2шт.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А-029.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D___________4 шт.
2.Дюбель быстрого монтажа_____4 шт.
3.Заглушка эксцентрика_________4шт.
4.Шкант_______________________3шт.
5.Конфирмат 7х50_______________4шт.
6.Заглушка конфирмата_________4шт.
7.Опора пластиковая____________4шт.
8.Гвоздь 2х25__________________8шт.
9.Опора регулируемая малая_____4шт.</t>
        </r>
      </text>
    </comment>
    <comment ref="B4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А-028.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А-028 ____________1шт.
2.Нога  А-001___________________2шт.
3.Царга А-002__________________1 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А-028.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D____________8шт.
2.Дюбель быстрого монтажа_____8 шт.
3.Заглушка эксцентрика_________8шт.
4.Шкант_______________________4шт.
5.Опора пластиковая____________4шт.
6.Гвоздь 2х25__________________8шт.
7.Опора регулируемая малая_____4шт.</t>
        </r>
      </text>
    </comment>
    <comment ref="G4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А-039.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А-039 ____________1шт.
2.Нога центральная А-039________1шт.
3.Нога А-039___________________2шт.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А-039.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D___________4 шт.
2.Дюбель быстрого монтажа_____4 шт.
3.Заглушка эксцентрика_________4шт.
4.Шкант_______________________3шт.
5.Конфирмат 7х50_______________4шт.
6.Заглушка конфирмата_________4шт.
7.Опора пластиковая____________4шт.
8.Гвоздь 2х25__________________8шт.
9.Опора регулируемая малая_____4шт.</t>
        </r>
      </text>
    </comment>
    <comment ref="G4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А-403.
</t>
        </r>
        <r>
          <rPr>
            <b/>
            <sz val="10"/>
            <color indexed="8"/>
            <rFont val="Tahoma"/>
            <family val="2"/>
            <charset val="204"/>
          </rPr>
          <t xml:space="preserve">1.Полка А-403__________________1шт.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А-403.
</t>
        </r>
        <r>
          <rPr>
            <b/>
            <sz val="10"/>
            <color indexed="8"/>
            <rFont val="Tahoma"/>
            <family val="2"/>
            <charset val="204"/>
          </rPr>
          <t xml:space="preserve">1.Шариковая направляющая___1компл.
2.Шуруп 3,5х16 сфера___________12шт.
</t>
        </r>
      </text>
    </comment>
    <comment ref="B5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АТ-03.
</t>
        </r>
        <r>
          <rPr>
            <b/>
            <sz val="10"/>
            <color indexed="8"/>
            <rFont val="Tahoma"/>
            <family val="2"/>
            <charset val="204"/>
          </rPr>
          <t>1.Топ АТ-03_____________________1 шт</t>
        </r>
        <r>
          <rPr>
            <b/>
            <sz val="8"/>
            <color indexed="8"/>
            <rFont val="Tahoma"/>
            <family val="2"/>
            <charset val="204"/>
          </rPr>
          <t xml:space="preserve">.
</t>
        </r>
        <r>
          <rPr>
            <b/>
            <sz val="10"/>
            <color indexed="8"/>
            <rFont val="Tahoma"/>
            <family val="2"/>
            <charset val="204"/>
          </rPr>
          <t xml:space="preserve">2.Бок левый АТ-03 ______________1шт.
3.Бок правый АТ-03 _____________1шт.
4.Горизонт АТ-03________________1шт.
5.Фасад ящика верхнего АТ-03_____1шт.
6.Фасад ящика АТ-03_____________2шт.
7.Бок ящика левый ______________3шт.
8.Бок ящика правый______________3шт.
9.Задняя стенка ящика ___________3шт.
10.Горизонт ящика _______________3шт.
11.Задняя стенка АТ-03___________1шт.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АТ-03.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15/16 D___________10 шт.
2.Дюбель быстрого монтажа____10 шт.
3.Шкант______________________22шт.
4.Конфирмат__________________10шт.
5.Опора колесная штырьевая____4шт.
6.Роликовая направляющая
400мм белая__________________3комп.
7.Евровинт 6,3х10,5____________12шт.
8.Шуруп 4х16 потай____________18шт.
9.Замок______________________1шт.
10.Стопор замка_______________1шт.
11.Шуруп 2,5х13 потай__________2шт.
12.Шуруп 3,5х20 потай__________4шт
13.Ручка "АРГО"________________3шт.
14.Винт 4х22___________________6шт.
</t>
        </r>
      </text>
    </comment>
    <comment ref="G5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АТ-04.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АТ-03_____________________1 шт.
2.Бок левый АТ-04 ______________1шт.
3.Бок правый АТ-04 _____________1шт.
4.Горизонт АТ-03________________1шт.
5.Фасад ящика верхнего АТ-04_____1шт.
6.Фасад ящика АТ-04_____________3шт.
7.Бок ящика левый ______________4шт.
8.Бок ящика правый______________4шт.
9.Задняя стенка ящика ___________4шт.
10.Горизонт ящика _______________4шт.
11.Задняя стенка АТ-04___________1шт.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АТ-04.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15/16 D___________12 шт.
2.Дюбель быстрого монтажа____12 шт.
3.Шкант______________________28шт.
4.Конфирмат__________________12шт.
5.Опора колесная штырьевая____4шт.
6.Роликовая направляющая
400мм белая__________________4комп.
7.Евровинт 6,3х10,5____________16шт.
8.Шуруп 4х16 потай____________24шт.
9.Замок______________________1шт.
10.Стопор замка_______________1шт.
11.Шуруп 2,5х13 потай__________2шт.
12.Шуруп 3,5х20 потай__________4шт
13.Ручка "АРГО"________________4шт.
14.Винт 4х22___________________8шт.
</t>
        </r>
      </text>
    </comment>
    <comment ref="B5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АТ-02.
</t>
        </r>
        <r>
          <rPr>
            <b/>
            <sz val="8"/>
            <color indexed="8"/>
            <rFont val="Tahoma"/>
            <family val="2"/>
            <charset val="204"/>
          </rPr>
          <t xml:space="preserve">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АТ-02 ______________1шт.
2.Бок правый АТ-02 _____________1шт.
3.Горизонт АТ-02________________1шт.
4.Фасад ящика АТ-04____________2шт.
5.Бок ящика левый ______________2шт.
6.Бок ящика правый_____________2шт.
7.Задняя стенка ящика __________2шт.
10.Горизонт ящика 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АТ-02.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15/16 D___________4 шт.
2.Дюбель быстрого монтажа____6 шт.
3.Шкант 8х35_________________12шт.
4.Конфирмат7х50_______________8шт.
5.Роликовая направляющая
400мм белая__________________2комп.
6.Евровинт 6,3х10,5____________8шт.
7.Шуруп 4х16 потай____________8шт.
8.Эксцентрик 15/19____________2шт
9.Ручка "АРГО"________________2шт.
10.Винт 4х22__________________4шт.
11.Заглушка эксцентрика_______6 шт.
12.Заглушка конфирмата________2 шт.
</t>
        </r>
      </text>
    </comment>
    <comment ref="G5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А-707.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А-707____________1шт.
</t>
        </r>
      </text>
    </comment>
    <comment ref="B5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А-705.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А-705________________1шт.
</t>
        </r>
      </text>
    </comment>
    <comment ref="B6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А-706.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А-706__________________1шт.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А-706.
</t>
        </r>
        <r>
          <rPr>
            <b/>
            <sz val="10"/>
            <color indexed="8"/>
            <rFont val="Tahoma"/>
            <family val="2"/>
            <charset val="204"/>
          </rPr>
          <t xml:space="preserve">1.Пластина соединительная____2шт.
2.Шуруп 4х16 _______________12шт.
</t>
        </r>
      </text>
    </comment>
    <comment ref="G6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А-707.60.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А-707.60__________1шт.
</t>
        </r>
      </text>
    </comment>
    <comment ref="B6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АТ-05.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АТ-05 ______________1шт.
2.Бок правый АТ-05 _____________1шт.
3.Задняя стенка АТ-05___________1шт.
4.Фасад ящика верхнего АТ-03_____1шт.
5.Царга АТ-05 ___________________1шт.
6.Фасад ящика АТ-03_____________3шт.
7.Бок ящика левый ______________4шт.
8.Бок ящика правый______________4шт.
9.Задняя стенка ящика ___________4шт.
10.Горизонт ящика _______________4шт.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АТ-05.
</t>
        </r>
        <r>
          <rPr>
            <b/>
            <sz val="10"/>
            <color indexed="8"/>
            <rFont val="Tahoma"/>
            <family val="2"/>
            <charset val="204"/>
          </rPr>
          <t>1.Эксцентрик 15/16 D___________12 шт.
2.Дюбель быстрого монтажа____12 шт.
3.Шкант______________________30шт.
4.Конфирмат__________________12шт.
5.Заглушка конфирмата________4шт.
6.Роликовая направляющая
400мм белая__________________4комп.
7.Евровинт 6,3х10,5____________16шт.
8.Шуруп 4х16 потай____________24шт.
9.Замок квадрат________________1шт.
10.Планка ответная под замок____1шт.
11.Шуруп 2,5х13 потай__________2шт.
12.Шуруп 3,5х20 потай__________4шт
13.Ручка "АРГО"________________4шт.
14.Винт 4х22___________________8шт.
15.Опора пластиковая___________4шт.
16.Гвоздь2х25__________________8шт.
17.Опора регулируемая малая_____4шт.</t>
        </r>
      </text>
    </comment>
    <comment ref="G6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АТ-07.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АТ-07 ______________1шт.
2.Бок правый АТ-07 _____________1шт.
3.Задняя стенка АТ-05___________1 шт.
4.Царга АТ-05__________________1шт.
5.Фасад ящика верхнего АТ-03_____1шт.
6.Фасад ящика АТ-03_____________3шт.
7.Бок ящика левый ______________4шт.
8.Бок ящика правый______________4шт.
9.Задняя стенка ящика ___________4шт.
10.Горизонт ящика _______________4шт.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АТ-07.
</t>
        </r>
        <r>
          <rPr>
            <b/>
            <sz val="10"/>
            <color indexed="8"/>
            <rFont val="Tahoma"/>
            <family val="2"/>
            <charset val="204"/>
          </rPr>
          <t>1.Эксцентрик 15/16 D___________12 шт.
2.Дюбель быстрого монтажа____12 шт.
3.Шкант______________________30шт.
4.Конфирмат__________________12шт.
5.Заглушка конфирмата_________4шт.
6.Роликовая направляющая
400мм белая__________________4комп.
7.Евровинт 6,3х10,5____________16шт.
8.Шуруп 4х16 потай____________24шт.
9.Замок квадрат________________1шт.
10.Планка ответная под замок____1шт.
11.Шуруп 2,5х13 потай__________2шт.
12.Шуруп 3,5х20 потай__________4шт
13.Ручка "АРГО"________________4шт.
14.Винт 4х22___________________8шт.
15.Опора пластиковая___________4шт.
16.Гвоздь 2х25_________________8шт.
17.Опора регулируемая малая_____4шт.</t>
        </r>
      </text>
    </comment>
    <comment ref="G6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АН-03</t>
        </r>
        <r>
          <rPr>
            <b/>
            <sz val="10"/>
            <color indexed="8"/>
            <rFont val="Tahoma"/>
            <family val="2"/>
            <charset val="204"/>
          </rPr>
          <t xml:space="preserve">
1.Фасад ящика верхнего АТ-03_____1шт.
2.Фасад ящика АТ-03_____________2шт.
</t>
        </r>
      </text>
    </comment>
    <comment ref="B6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АТ-03.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АТ-10 ______________1шт.
2.Бок правый АТ-10 _____________1шт.
3.Топ АТ-10____________________1шт.
4.Горизонт средний АТ-10_________1шт.
5.Горизонт АТ-10________________1шт.
6.Фасад  АТ-10_________________2шт.
7.Царга АТ-10____ ______________1шт.
8.Задняя стенка АТ-10___________1шт.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АТ-03.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D___________12шт.
2.Дюбель быстрого монтажа____12шт.
3.Заглушка эксцентрика________12шт.
4.Шкант_______________________4шт.
5.Ручка "АРГО"_________________2шт.
6.Винт М4х22___________________4шт.
7.Петля вкладная "Slide-On" 35___4шт.
8.Монтажная планка 2006 D3-2___4шт.
9.Шуруп 4х16 потай_____________8шт.
10.Опора пластиковая___________4шт.
11.Гвоздь2х25_________________14шт.
12.Опора регулируемая малая_____4шт.</t>
        </r>
      </text>
    </comment>
    <comment ref="G6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АН-04.
</t>
        </r>
        <r>
          <rPr>
            <b/>
            <sz val="10"/>
            <color indexed="8"/>
            <rFont val="Tahoma"/>
            <family val="2"/>
            <charset val="204"/>
          </rPr>
          <t xml:space="preserve">
1.Фасад ящика верхнего АТ-04_____1шт.
2.Фасад ящика АТ-04_____________3шт.
</t>
        </r>
      </text>
    </comment>
    <comment ref="G7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АН-05.
</t>
        </r>
        <r>
          <rPr>
            <b/>
            <sz val="10"/>
            <color indexed="8"/>
            <rFont val="Tahoma"/>
            <family val="2"/>
            <charset val="204"/>
          </rPr>
          <t xml:space="preserve">
1.Фасад ящика верхнего АТ-03_____1шт.
2.Фасад ящика АТ-03_____________3шт.
</t>
        </r>
      </text>
    </comment>
  </commentList>
</comments>
</file>

<file path=xl/comments2.xml><?xml version="1.0" encoding="utf-8"?>
<comments xmlns="http://schemas.openxmlformats.org/spreadsheetml/2006/main">
  <authors>
    <author/>
    <author>Ludmila</author>
  </authors>
  <commentList>
    <comment ref="B1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А-302.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А-302 ______________1шт.
2.Бок правый А-302 _____________1шт.
3.Топ А-302____________________1шт.
4.Горизонт А-302________________1шт.
5.Царга А-302__________________1шт.
6.Полка А-302__________________1шт.
7.Задняя стенка А-302___________2шт.
8.Соединительный профиль А-302__1шт.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А-302.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монтажа_____8шт.
3.Заглушка эксцентрика__________8шт.
4.Шкант_______________________8шт.
5.Полкодержатель______________4шт.
6.Опора пластиковая____________4шт.
7.Опора регулируемая малая_____4шт.
8.Гвоздь 2х25__________________14шт
</t>
        </r>
      </text>
    </comment>
    <comment ref="G1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А-300.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А-300 _____________1шт.
2.Бок правый А-300 ____________1шт.
3.Горизонт А-300_______________2шт.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А-300.
</t>
        </r>
        <r>
          <rPr>
            <b/>
            <sz val="10"/>
            <color indexed="8"/>
            <rFont val="Tahoma"/>
            <family val="2"/>
            <charset val="204"/>
          </rPr>
          <t xml:space="preserve">1.Конфирмат 7х50______________8шт.
2.Заглушка конфирмата_________8шт.
3.Шкант______________________8шт.
4.Подвеска____________________2шт.
5.Шуруп 4х40 потай_____________4шт.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B23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А-304.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А-304 ______________1шт.
2.Бок правый А-304 _____________1шт.
3.Топ А-302____________________1шт.
4.Горизонт А-302________________1шт.
5.Царга А-302__________________1шт.
6.Полка А-302__________________2шт.
7.Задняя стенка А-304___________2шт.
8.Соединительный профиль А-304_1шт.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А-304.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D____________8шт.
2.Дюбель быстрого монтажа_____8шт.
3.Заглушка эксцентрика_________8шт.
4.Шкант_______________________8шт.
5.Полкодержатель______________8шт.
6.Опора пластиковая____________4шт.
7.Опора регулируемая малая_____4шт.
8.Гвоздь 2х25__________________14шт
</t>
        </r>
      </text>
    </comment>
    <comment ref="G2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302.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G2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302.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304.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304.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B2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А-306.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А-306 ______________1шт.
2.Бок правый А-306 _____________1шт.
3.Топ А-302____________________1шт.
4.Горизонт А-302________________2шт.
5.Царга А-302__________________1шт.
6.Полка А-302__________________3шт.
7.Задняя стенка А-306___________2шт.
8.Соединительный профиль 
   А-306 (1127мм)_______________1шт.
9.Соединительный профиль 
   А-306 (750мм)________________1шт.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А-306.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D____________12шт.
2.Дюбель быстрого монтажа_____12шт.
3.Заглушка эксцентрика__________12шт.
4.Шкант_______________________12шт.
5.Полкодержатель______________12шт.
6.Опора пластиковая____________4шт.
7.Опора регулируемая малая_____4шт.
8.Гвоздь 2х25__________________20шт
9.Фиксатор задней стенки_________6шт.
10.Шуруп 3,5х25 потай____________6шт.
</t>
        </r>
      </text>
    </comment>
    <comment ref="G2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310.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2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310.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 4х8____________________4шт.
3.Петля вкладная под стекло 26___4шт.
4.Монтажная планка D-1,5________4шт.
5.Крышка декоративная__________4шт.
6.Прокладка____________________4шт.
7.Шуруп 2,5х8___________________8шт.
8.Амортизатор для стекла________2шт.
9.Шайба защитная 10мм__________4шт.
</t>
        </r>
      </text>
    </comment>
    <comment ref="G3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А-602.
</t>
        </r>
        <r>
          <rPr>
            <b/>
            <sz val="10"/>
            <color indexed="8"/>
            <rFont val="Tahoma"/>
            <family val="2"/>
            <charset val="204"/>
          </rPr>
          <t xml:space="preserve">1.Фасад А-602__________________2шт.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А-602.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М4х22____________________4шт.
3.Петля вкладная 35_____________4шт.
4.Шуруп 4х16 потай______________8шт.
5.Монтажная планка  D 3-2________4шт.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G33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А-604.
</t>
        </r>
        <r>
          <rPr>
            <b/>
            <sz val="10"/>
            <color indexed="8"/>
            <rFont val="Tahoma"/>
            <family val="2"/>
            <charset val="204"/>
          </rPr>
          <t xml:space="preserve">1.Фасад А-604__________________2шт.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А-604.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М4х22___________________4шт.
3.Петля вкладная 35_____________4шт.
4.Шуруп 4х16 потай______________8шт.
5.Монтажная планка  D 3-2________4шт.
</t>
        </r>
      </text>
    </comment>
    <comment ref="B3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А-310.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А-310 _______________1шт.
2.Бок правый А-310______________1шт.
3.Топ А-302_____________________1шт.
4.Горизонт средний А-310 _________1шт.
5.Горизонт А-310_________________1шт.
6.Царга А-302___________________1шт.
7.Полка А-302___________________3шт.
8.Фасад А-602___________________2шт.
9.Задняя стенка А-306____________2шт.
10.Соединительный профиль
     А-306 (1127мм)_______________1шт.
11.Соединительный профиль 
     А-306 (750мм)________________1шт.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А-310.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D____________12шт.
2.Дюбель быстрого монтажа______12шт.
3.Заглушка эксцентрика__________12шт.
4.Шкант________________________12шт.
5.Полкодержатель_______________12шт.
6.Опора пластиковая_____________4шт.
7.Опора регулируемая малая______4шт.
8.Гвоздь 2х25___________________20шт.
9.Ручка скоба "Арго"_____________2шт.
10.Петля вкладная "Slide-On"35_____4шт.
11.Монтажная планка 2006 D-3_____4шт.
12.Шуруп 4х16 потай______________8шт.
13.Фиксатор задней стенки_________6шт.
14.Шуруп 3,5х25 потай_____________6шт.
</t>
        </r>
      </text>
    </comment>
    <comment ref="G3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А-606.
</t>
        </r>
        <r>
          <rPr>
            <b/>
            <sz val="10"/>
            <color indexed="8"/>
            <rFont val="Tahoma"/>
            <family val="2"/>
            <charset val="204"/>
          </rPr>
          <t xml:space="preserve">1.Фасад левый А-606_____________1шт.
1.Фасад правый А-606____________1шт.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А-606.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М4х22____________________4шт.
3.Петля вкладная 35_____________6шт.
4.Шуруп 4х16 потай______________12шт.
5.Монтажная планка  D 3-2________6шт.
</t>
        </r>
      </text>
    </comment>
    <comment ref="G3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А-610.
</t>
        </r>
        <r>
          <rPr>
            <b/>
            <sz val="10"/>
            <color indexed="8"/>
            <rFont val="Tahoma"/>
            <family val="2"/>
            <charset val="204"/>
          </rPr>
          <t xml:space="preserve">1.Фасад А-610__________________2шт.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А-610.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"Арго"_____________2шт.
2.Винт М4х22____________________4шт.
3.Петля вкладная 35_____________4шт.
4.Шуруп 4х16 потай______________8шт.
5.Монтажная планка  D 3-2________4шт.
</t>
        </r>
      </text>
    </comment>
    <comment ref="G3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321.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"Арго"_____________1шт.
2.Винт М 4х8____________________2шт.
3.Петля вкладная под стекло 26___2шт.
4.Монтажная планка D-1,5________2шт.
5.Крышка декоративная__________2шт.
6.Прокладка____________________2шт.
7.Шуруп 2,5х8___________________4шт.
8.Амортизатор для стекла________1шт.
9.Шайба защитная 10мм__________2шт.
</t>
        </r>
      </text>
    </comment>
    <comment ref="G3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А-стл 321.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"Арго"_____________1шт.
2.Винт М 4х8____________________2шт.
3.Петля вкладная под стекло 26___2шт.
4.Монтажная планка D-1,5________2шт.
5.Крышка декоративная__________2шт.
6.Прокладка____________________2шт.
7.Шуруп 2,5х8___________________4шт.
8.Амортизатор для стекла________1шт.
9.Шайба защитная 10мм__________2шт.
</t>
        </r>
      </text>
    </comment>
    <comment ref="B4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А-321.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А-310 _______________1шт.
2.Бок правый А-310______________1шт.
3.Топ А-308_____________________1шт.
4.Горизонт средний А-321_________1шт.
5.Горизонт А-308_________________1шт.
6.Царга А-308___________________1шт.
7.Полка А-321___________________3шт.
8.Фасад А-321___________________1шт.
9.Задняя стенка А-308____________2шт.
10.Соединительный профиль 
     А-306 (1127мм)________________1шт.
11.Соединительный профиль
     А-306 (750мм)________________1шт.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А-321.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D____________12шт.
2.Дюбель быстрого монтажа______12шт.
3.Заглушка эксцентрика__________12шт.
4.Шкант________________________12шт.
5.Полкодержатель______________12шт.
6.Опора пластиковая_____________4шт.
7.Опора регулируемая малая______4шт.
8.Гвоздь 2х25___________________20шт.
9.Ручка скоба "Арго"_____________1шт.
10.Петля вкладная "Slide-On"35_____2шт.
11.Монтажная планка 2006 D-3_____2шт.
12.Шуруп 4х16 потай______________4шт.
13.Фиксатор задней стенки_________6шт.
14.Шуруп 3,5х25 потай_____________6шт.
</t>
        </r>
      </text>
    </comment>
    <comment ref="G43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А-621.
</t>
        </r>
        <r>
          <rPr>
            <b/>
            <sz val="10"/>
            <color indexed="8"/>
            <rFont val="Tahoma"/>
            <family val="2"/>
            <charset val="204"/>
          </rPr>
          <t xml:space="preserve">1.Фасад А-621__________________1шт.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А-621.
</t>
        </r>
        <r>
          <rPr>
            <b/>
            <sz val="10"/>
            <color indexed="8"/>
            <rFont val="Tahoma"/>
            <family val="2"/>
            <charset val="204"/>
          </rPr>
          <t xml:space="preserve">1.Ручка скоба "Арго"_____________1шт.
2.Винт М4х22____________________2шт.
3.Петля вкладная 35_____________2шт.
4.Шуруп 4х16 потай______________4шт.
5.Монтажная планка  D 3-2________2шт.
</t>
        </r>
      </text>
    </comment>
    <comment ref="B4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А-322.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А-322_____ _______________1шт.
2.Задняя стенка А-322___________1шт.
3.Топ А-322_____________________1шт.
4.Царга А-322__________________1шт.
5.Горизонт А-322________________1шт.
6.Горизонт средний А-322_________1шт.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АТ-322.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D____________4шт.
2.Дюбель быстрого монтажа_____4шт.
3.Заглушка эксцентрика_________4шт.
4.Шкант_______________________6шт.
5.Конфирмант 7х50______________4шт.
6.Полкодержатель______________3шт.
7.Опора пластиковая____________4шт.
8.Опора регулируемая малая_____3шт.
9.Шуруп 4х40 потай_____________4шт.
10.Гвоздь 2х25_________________8шт
</t>
        </r>
      </text>
    </comment>
    <comment ref="G4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А-106.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1.Стеновая панель А-106 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А-106.
</t>
        </r>
        <r>
          <rPr>
            <b/>
            <sz val="10"/>
            <color indexed="8"/>
            <rFont val="Tahoma"/>
            <family val="2"/>
            <charset val="204"/>
          </rPr>
          <t>1.Конфирмат 7х50______________2шт.
2.Заглушка конфирмат__________2шт.
3.Дюбель пластиковый 8х50_____2 шт.</t>
        </r>
      </text>
    </comment>
    <comment ref="B4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А-324.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А-324_____ _______________1шт.
2.Задняя стенка А-324___________1шт.
3.Топ А-322____________________1шт.
4.Царга А-322__________________1шт.
5.Горизонт А-322_______________2шт.
6.Горизонт средний А-322________1шт.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А-324.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D____________4шт.
2.Дюбель быстрого монтажа_____4шт.
3.Заглушка эксцентрика_________4шт.
4.Шкант_______________________6шт.
5.Конфирмант 7х50______________8шт.
6.Полкодержатель______________3шт.
7.Опора пластиковая____________4шт.
8.Опора регулируемая малая_____3шт.
9.Шуруп 4х40 потай_____________4шт.
10.Гвоздь 2х25_________________8шт.</t>
        </r>
      </text>
    </comment>
    <comment ref="G4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А-109.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1.Стеновая панель А-109 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А-109.
</t>
        </r>
        <r>
          <rPr>
            <b/>
            <sz val="10"/>
            <color indexed="8"/>
            <rFont val="Tahoma"/>
            <family val="2"/>
            <charset val="204"/>
          </rPr>
          <t xml:space="preserve">1.Конфирмат 7х50______________2шт.
2.Заглушка конфирмат__________2шт.
3.Дюбель пластиковый 8х50_____2 шт.
</t>
        </r>
      </text>
    </comment>
    <comment ref="B4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А-326.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А-326_____ _______________1шт.
2.Задняя стенка А-326 ___________1шт.
3.Топ А-322_____________________1шт.
4.Царга А-322__________________1шт.
5.Горизонт А-322________________3шт.
6.Горизонт средний А-322_________2шт.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АТ-326.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D____________4шт.
2.Дюбель быстрого монтажа_____4шт.
3.Заглушка эксцентрика_________4шт.
4.Шкант_______________________6шт.
5.Конфирмант 7х50_____________12шт.
6.Полкодержатель______________6шт.
7.Опора пластиковая____________4шт.
8.Опора регулируемая малая_____3шт.
9.Шуруп 4х40 потай_____________4шт.
10.Гвоздь 2х25_________________8шт
</t>
        </r>
      </text>
    </comment>
    <comment ref="G4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А-112.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1.Стеновая панель А-112 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для изделия А-112.
</t>
        </r>
        <r>
          <rPr>
            <b/>
            <sz val="10"/>
            <color indexed="8"/>
            <rFont val="Tahoma"/>
            <family val="2"/>
            <charset val="204"/>
          </rPr>
          <t xml:space="preserve">1.Конфирмат 7х50______________2шт.
2.Заглушка конфирмат__________2шт.
3.Дюбель пластиковый 8х50_____2 шт.
</t>
        </r>
      </text>
    </comment>
    <comment ref="G53" authorId="1">
      <text>
        <r>
          <rPr>
            <sz val="8"/>
            <color indexed="81"/>
            <rFont val="Tahoma"/>
            <family val="2"/>
            <charset val="204"/>
          </rPr>
          <t xml:space="preserve">Дверь для антресоли А-318.
</t>
        </r>
      </text>
    </comment>
    <comment ref="B5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А-307.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А-307 ______________1шт.
2.Бок правый А-307 _____________1шт.
3.Топ А-307____________________1шт.
4.Горизонт А-307________________2шт.
5.Царга А-302__________________1шт.
6.Задняя стенка А-306___________2шт.
7.Соединительный профиль 
   А-307 (1631мм)_______________1шт.
8.Соединительный профиль 
   А-307 (249мм)________________1шт.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А-307.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D____________12шт.
2.Дюбель быстрого монтажа_____12шт.
3.Заглушка эксцентрика__________12шт.
4.Шкант_______________________12шт.
5.Опора пластиковая____________4шт.
6.Опора регулируемая малая_____4шт.
7.Гвоздь 2х25__________________20шт.
8.Штанга L=715_________________1шт.
9.Штангодержатель_____________2шт.
10.Шуруп 4х16 потай_____________6шт.
11.Фиксатор задней стенки________6шт.
12.Шуруп 3,5х25 потай____________6шт.</t>
        </r>
      </text>
    </comment>
    <comment ref="G5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А-308.
</t>
        </r>
        <r>
          <rPr>
            <b/>
            <sz val="10"/>
            <color indexed="8"/>
            <rFont val="Tahoma"/>
            <family val="2"/>
            <charset val="204"/>
          </rPr>
          <t xml:space="preserve">1.Бок левый А-308 _______________1шт.
2.Бок правый А-308 ______________1шт.
3.Топ А-308_____________________1шт.
4.Горизонт средний А-308_________1шт.
5.Горизонт А-308_________________1шт.
6.Царга А-308___________________1шт.
7.Фасад А-308___________________1шт.
8.Задняя стенка А-308____________2шт.
9.Соединительный профиль 
   А-307 (1631мм)________________1шт.
10.Соединительный профиль 
     А-307(249мм)________________1шт.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А-308.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D____________12шт.
2.Дюбель быстрого монтажа______12шт.
3.Заглушка эксцентрика__________12шт.
4.Шкант________________________12шт.
5.Опора пластиковая_____________4шт.
6.Опора регулируемая малая______4шт.
7.Гвоздь 2х25___________________20шт.
8.Ручка скоба "Арго"_____________1шт.
9.Петля вкладная "Slide-On"35_____3шт.
10.Шуруп 4х16 потай______________6шт.
11.Монтажная планка 2006 D-3_____3шт.
12.Штанга выдвижная_____________1шт.
13.Шуруп 4х16 сфера______________4шт.
14.Фиксатор задней стенки_________6шт.
15.Шуруп 3,5х25 потай_____________6шт.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А-550.
</t>
        </r>
        <r>
          <rPr>
            <b/>
            <sz val="10"/>
            <color indexed="8"/>
            <rFont val="Tahoma"/>
            <family val="2"/>
            <charset val="204"/>
          </rPr>
          <t xml:space="preserve">1.Горизонт верхний А-550___________1шт.
2.Бок левый А-550_________________1шт.
3.Бок правый А-550________________1шт.
4.Горизонт А-550__________________1шт.
5.Горизонт средний А-550___________1шт.
6.Задняя стенка А-550 (1189х1357)__1шт.
7.Задняя стенка А-550 (1189х1350)__1шт.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А-550.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D_____________12шт.
2.Дюбель быстрого монтажа______12шт.
3.Заглушка эксцентрика__________12шт.
4.Шкант________________________12шт.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1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А-551.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А-551______________________1шт.
2.Бок левый А-551________________1шт.
3.Бок правый А-551_______________1шт.
4.Царга А-551___________________1 шт.
5.Задняя стенка А-551____________1шт.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А-551.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1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А-552.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А-552______________________1шт.
2.Бок левый А-551________________1шт.
3.Бок правый А-551_______________1шт.
4.Царга А-552___________________1 шт.
5.Задняя стенка А-552____________1шт.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А-552.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2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А-553.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А-553______________________1шт.
2.Бок левый А-551________________1шт.
3.Бок правый А-551_______________1шт.
4.Царга А-553___________________1 шт.
5.Задняя стенка А-553____________1шт.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А-553.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
</t>
        </r>
      </text>
    </comment>
    <comment ref="G2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А-554.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А-554______________________1шт.
2.Бок левый А-551________________1шт.
3.Бок правый А-551_______________1шт.
4.Царга А-554___________________1 шт.
5.Задняя стенка А-554____________1шт.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А-554.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D_____________10шт.
2.Дюбель быстрого монтажа______10шт.
3.Заглушка эксцентрика__________10шт.
4.Шкант_________________________6шт.
5.Шуруп 4х40 потай_______________4шт.
6.Опора пластиковая______________4шт.
7.Опора регулируемая малая_______4шт.
8.Гвоздь 2х25____________________8шт.</t>
        </r>
      </text>
    </comment>
    <comment ref="B2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А-036.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А-036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А-036.
</t>
        </r>
        <r>
          <rPr>
            <b/>
            <sz val="10"/>
            <color indexed="8"/>
            <rFont val="Tahoma"/>
            <family val="2"/>
            <charset val="204"/>
          </rPr>
          <t xml:space="preserve">1.Пластина соединительная____4шт.
2.Шуруп 4х16 _______________24шт.
3.Уголок крепежный 30х30_____2шт
</t>
        </r>
      </text>
    </comment>
    <comment ref="B2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А-037.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А-037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А-037.
</t>
        </r>
        <r>
          <rPr>
            <b/>
            <sz val="10"/>
            <color indexed="8"/>
            <rFont val="Tahoma"/>
            <family val="2"/>
            <charset val="204"/>
          </rPr>
          <t xml:space="preserve">1.Пластина соединительная____4шт.
2.Шуруп 4х16 _______________24шт.
3.Уголок крепежный 30х30_____2шт
</t>
        </r>
      </text>
    </comment>
    <comment ref="G2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А-025.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А-025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А-025.
</t>
        </r>
        <r>
          <rPr>
            <b/>
            <sz val="10"/>
            <color indexed="8"/>
            <rFont val="Tahoma"/>
            <family val="2"/>
            <charset val="204"/>
          </rPr>
          <t xml:space="preserve">1.Уголок 30х30_______________2шт
2.Шуруп 4х16 _______________12шт.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2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А-020.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А-020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А-020.
</t>
        </r>
        <r>
          <rPr>
            <b/>
            <sz val="10"/>
            <color indexed="8"/>
            <rFont val="Tahoma"/>
            <family val="2"/>
            <charset val="204"/>
          </rPr>
          <t xml:space="preserve">1.Пластина соединительная____4шт.
2.Шуруп 4х16 _______________24шт.
3.Уголок крепежный 30х30_____2шт.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3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А-033.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А-033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А-033.
</t>
        </r>
        <r>
          <rPr>
            <b/>
            <sz val="10"/>
            <color indexed="8"/>
            <rFont val="Tahoma"/>
            <family val="2"/>
            <charset val="204"/>
          </rPr>
          <t xml:space="preserve">1.Шуруп 4х16 _______________12шт.
2.Уголок крепежный 30х30_____2шт.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3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А-032.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А-032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А-032.
</t>
        </r>
        <r>
          <rPr>
            <b/>
            <sz val="10"/>
            <color indexed="8"/>
            <rFont val="Tahoma"/>
            <family val="2"/>
            <charset val="204"/>
          </rPr>
          <t>1.Шуруп 4х16 _______________12шт.
2.Уголок крепежный 30х30_____2шт.</t>
        </r>
      </text>
    </comment>
    <comment ref="B3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А-027.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А-027 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А-027.
</t>
        </r>
        <r>
          <rPr>
            <b/>
            <sz val="10"/>
            <color indexed="8"/>
            <rFont val="Tahoma"/>
            <family val="2"/>
            <charset val="204"/>
          </rPr>
          <t xml:space="preserve">1.Шуруп 4х16(потай) __________12шт.
2.Пластина___________________2шт.
</t>
        </r>
      </text>
    </comment>
    <comment ref="B33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А-026.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А-026 _________1шт.
</t>
        </r>
        <r>
          <rPr>
            <b/>
            <sz val="14"/>
            <color indexed="12"/>
            <rFont val="Times New Roman"/>
            <family val="1"/>
            <charset val="204"/>
          </rPr>
          <t xml:space="preserve">Фурнитура изделия А-026.
</t>
        </r>
        <r>
          <rPr>
            <b/>
            <sz val="10"/>
            <color indexed="8"/>
            <rFont val="Tahoma"/>
            <family val="2"/>
            <charset val="204"/>
          </rPr>
          <t>1.Шуруп 4х16 _______________12шт.
2.Уголок крепежный 30х30_____2шт.</t>
        </r>
      </text>
    </comment>
    <comment ref="B34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А-035.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А-035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А-035.
</t>
        </r>
        <r>
          <rPr>
            <b/>
            <sz val="10"/>
            <color indexed="8"/>
            <rFont val="Tahoma"/>
            <family val="2"/>
            <charset val="204"/>
          </rPr>
          <t xml:space="preserve">1.Шуруп 4х16 _______________12шт.
2.Уголок крепежный 30х30_____2шт.
</t>
        </r>
        <r>
          <rPr>
            <sz val="8"/>
            <color indexed="8"/>
            <rFont val="Tahoma"/>
            <family val="2"/>
            <charset val="204"/>
          </rPr>
          <t xml:space="preserve">
</t>
        </r>
      </text>
    </comment>
    <comment ref="B3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А-031.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А-031 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А-031.
</t>
        </r>
        <r>
          <rPr>
            <b/>
            <sz val="10"/>
            <color indexed="8"/>
            <rFont val="Tahoma"/>
            <family val="2"/>
            <charset val="204"/>
          </rPr>
          <t xml:space="preserve">1.Шуруп 4х16 _______________12шт.
2.Уголок крепежный 30х30_____2шт.
</t>
        </r>
      </text>
    </comment>
    <comment ref="B39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А-522.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1.Экран А-522 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А-522.
</t>
        </r>
        <r>
          <rPr>
            <b/>
            <sz val="10"/>
            <color indexed="8"/>
            <rFont val="Tahoma"/>
            <family val="2"/>
            <charset val="204"/>
          </rPr>
          <t xml:space="preserve">1.Уголок_____________________3шт.
2.Шуруп 4х16________________12шт.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B40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А-523.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1.Экран А-523 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А-523.
</t>
        </r>
        <r>
          <rPr>
            <b/>
            <sz val="10"/>
            <color indexed="8"/>
            <rFont val="Tahoma"/>
            <family val="2"/>
            <charset val="204"/>
          </rPr>
          <t>1.Уголок_____________________3шт.
2.Шуруп 4х16________________12шт.</t>
        </r>
      </text>
    </comment>
    <comment ref="B41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А-524.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1.Экран А-524 ________________1шт.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А-524.
</t>
        </r>
        <r>
          <rPr>
            <b/>
            <sz val="10"/>
            <color indexed="8"/>
            <rFont val="Tahoma"/>
            <family val="2"/>
            <charset val="204"/>
          </rPr>
          <t xml:space="preserve">1.Уголок_____________________3шт.
2.Шуруп 4х16________________12шт.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B45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А-501.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А-501____________________1шт.
2.Бок левый А-501______________1шт.
3.Бок правый А-501_____________1шт.
4.Задняя стенка А-501__________1шт.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А-501.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14х50_____4шт.
</t>
        </r>
      </text>
    </comment>
    <comment ref="B46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А-502.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А-502____________________1шт.
2.Бок левый А-501______________1шт.
3.Бок правый А-501_____________1шт.
4.Задняя стенка А-502__________1шт.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А-502.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14х50_____4шт.</t>
        </r>
      </text>
    </comment>
    <comment ref="B4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А-503.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А-503____________________1шт.
2.Бок левый А-501______________1шт.
3.Бок правый А-501_____________1шт.
4.Задняя стенка А-503__________1шт.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А-503.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14х50______4шт.
</t>
        </r>
      </text>
    </comment>
    <comment ref="G47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А-505.
</t>
        </r>
        <r>
          <rPr>
            <b/>
            <sz val="10"/>
            <color indexed="8"/>
            <rFont val="Tahoma"/>
            <family val="2"/>
            <charset val="204"/>
          </rPr>
          <t xml:space="preserve">1.Столешница А-505_____________1шт.
2.Бок А-505____________________2шт.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А-505.
</t>
        </r>
        <r>
          <rPr>
            <b/>
            <sz val="10"/>
            <color indexed="8"/>
            <rFont val="Tahoma"/>
            <family val="2"/>
            <charset val="204"/>
          </rPr>
          <t xml:space="preserve">1.Эксцентрик 15/19 D____________4шт.
2.Дюбель быстрого монтажа_____4шт.
3.Заглушка эксцентрика_________4шт.
4.Шкант_______________________4шт.
5.Скотч двухсторонний 14х50_____4шт.
</t>
        </r>
      </text>
    </comment>
    <comment ref="B48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Состав изделия А-504.
</t>
        </r>
        <r>
          <rPr>
            <b/>
            <sz val="10"/>
            <color indexed="8"/>
            <rFont val="Tahoma"/>
            <family val="2"/>
            <charset val="204"/>
          </rPr>
          <t xml:space="preserve">1.Топ А-504____________________1шт.
2.Бок левый А-501______________1шт.
3.Бок правый А-501_____________1шт.
4.Задняя стенка А-504__________1шт.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А-504.
</t>
        </r>
        <r>
          <rPr>
            <b/>
            <sz val="10"/>
            <color indexed="8"/>
            <rFont val="Tahoma"/>
            <family val="2"/>
            <charset val="204"/>
          </rPr>
          <t>1.Эксцентрик 15/19 D____________4шт.
2.Дюбель быстрого монтажа_____4шт.
3.Заглушка эксцентрика_________4шт.
4.Шкант_______________________4шт.
5.Конфирмант __________________2шт.
6.Заглушка конфирмат___________2шт.
7.Скотч двухсторонний 14х50______4шт.</t>
        </r>
      </text>
    </comment>
    <comment ref="B52" authorId="0">
      <text>
        <r>
          <rPr>
            <b/>
            <u/>
            <sz val="14"/>
            <color indexed="12"/>
            <rFont val="Times New Roman"/>
            <family val="1"/>
            <charset val="204"/>
          </rPr>
          <t>Состав изделия А-401</t>
        </r>
        <r>
          <rPr>
            <b/>
            <sz val="10"/>
            <color indexed="8"/>
            <rFont val="Tahoma"/>
            <family val="2"/>
            <charset val="204"/>
          </rPr>
          <t xml:space="preserve">.
1.Горизонт А-401________________1шт.
2.Бок А-401_____________________2шт.
</t>
        </r>
        <r>
          <rPr>
            <b/>
            <u/>
            <sz val="14"/>
            <color indexed="12"/>
            <rFont val="Times New Roman"/>
            <family val="1"/>
            <charset val="204"/>
          </rPr>
          <t xml:space="preserve">Фурнитура изделия А-401.
</t>
        </r>
        <r>
          <rPr>
            <b/>
            <sz val="10"/>
            <color indexed="8"/>
            <rFont val="Tahoma"/>
            <family val="2"/>
            <charset val="204"/>
          </rPr>
          <t xml:space="preserve">1.Конфирмант 7х50 крест_________4шт.
2.Заглушка конфирмат___________4шт.
3.Опора _______________________4шт.
4.Гвоздь _______________________8шт.
</t>
        </r>
      </text>
    </comment>
  </commentList>
</comments>
</file>

<file path=xl/sharedStrings.xml><?xml version="1.0" encoding="utf-8"?>
<sst xmlns="http://schemas.openxmlformats.org/spreadsheetml/2006/main" count="1200" uniqueCount="752">
  <si>
    <t>Полка А-402 (А-402+напр. для А-402)</t>
  </si>
  <si>
    <t>Габариты</t>
  </si>
  <si>
    <t>Описание</t>
  </si>
  <si>
    <t>черный, серый</t>
  </si>
  <si>
    <t>Серия "АРГО"</t>
  </si>
  <si>
    <t xml:space="preserve"> - Столешницы, боковые опоры столов, каркасы шкафов и тумб имеют толщину 22 мм.</t>
  </si>
  <si>
    <t xml:space="preserve"> - Все торцевые поверхности столов, шкафов, тумб защищены противоударной кромкой ПВХ, толщиной 2 мм.</t>
  </si>
  <si>
    <t xml:space="preserve"> - Стекло: тонированное и прозрачное.</t>
  </si>
  <si>
    <t xml:space="preserve"> - Столы, шкафы, приставные тумбы комплектуются регулируемыми опорами.</t>
  </si>
  <si>
    <t>Вид</t>
  </si>
  <si>
    <t>Модель</t>
  </si>
  <si>
    <t>Габариты, см 
(ШхГхВ)</t>
  </si>
  <si>
    <t>Цена</t>
  </si>
  <si>
    <t>Столы рабочие (глубина 73см)</t>
  </si>
  <si>
    <t>Столы рабочие (глубина 60см)</t>
  </si>
  <si>
    <t>Стол рабочий</t>
  </si>
  <si>
    <t>А-001</t>
  </si>
  <si>
    <t>90х73х76</t>
  </si>
  <si>
    <t>А-002</t>
  </si>
  <si>
    <t>120х73х76</t>
  </si>
  <si>
    <t>А-001.60</t>
  </si>
  <si>
    <t>90х60х76</t>
  </si>
  <si>
    <t>А-003</t>
  </si>
  <si>
    <t>140х73х76</t>
  </si>
  <si>
    <t>А-002.60</t>
  </si>
  <si>
    <t>120х60х76</t>
  </si>
  <si>
    <t>А-004</t>
  </si>
  <si>
    <t>160х73х76</t>
  </si>
  <si>
    <t>А-003.60</t>
  </si>
  <si>
    <t>140х60х76</t>
  </si>
  <si>
    <t>Стол компьютерный</t>
  </si>
  <si>
    <t>Стол приставной</t>
  </si>
  <si>
    <t>А-012</t>
  </si>
  <si>
    <t>90Х73Х76</t>
  </si>
  <si>
    <t>А-016</t>
  </si>
  <si>
    <t>90х50х63</t>
  </si>
  <si>
    <t>Столы рабочие криволинейные, левое и правое исполнение (на схемах - левые столы)</t>
  </si>
  <si>
    <t>Стол компактный</t>
  </si>
  <si>
    <t>А-203.60 Лев/Пр</t>
  </si>
  <si>
    <t>120Х120Х76</t>
  </si>
  <si>
    <t>А-200 Лев/Пр</t>
  </si>
  <si>
    <t>140х90/73х76</t>
  </si>
  <si>
    <t>А-204.60 Лев/Пр</t>
  </si>
  <si>
    <t>140Х120Х76</t>
  </si>
  <si>
    <t>А-201 Лев/Пр</t>
  </si>
  <si>
    <t>160х120/73х76</t>
  </si>
  <si>
    <t>А-206.60 Лев/Пр</t>
  </si>
  <si>
    <t>160Х120Х76</t>
  </si>
  <si>
    <t>А-202 Лев/Пр</t>
  </si>
  <si>
    <t>160х90/73х76</t>
  </si>
  <si>
    <t>Столы для заседаний и переговоров</t>
  </si>
  <si>
    <t>Стол для заседаний</t>
  </si>
  <si>
    <t>Стол для переговоров</t>
  </si>
  <si>
    <t>А-0058</t>
  </si>
  <si>
    <t>180Х85Х76</t>
  </si>
  <si>
    <t>А-029</t>
  </si>
  <si>
    <t>два варианта установки царги</t>
  </si>
  <si>
    <t>Стол журнальный</t>
  </si>
  <si>
    <t xml:space="preserve">    А-028</t>
  </si>
  <si>
    <t>200Х120Х76</t>
  </si>
  <si>
    <t>А-039</t>
  </si>
  <si>
    <t>80х80х43</t>
  </si>
  <si>
    <t>Тумбы</t>
  </si>
  <si>
    <t>Тумба подкатная</t>
  </si>
  <si>
    <t>АТ-03</t>
  </si>
  <si>
    <t>44Х45Х58</t>
  </si>
  <si>
    <t>АТ-04</t>
  </si>
  <si>
    <t>44Х45Х60</t>
  </si>
  <si>
    <t>замок на верхнем ящике</t>
  </si>
  <si>
    <t>Крышка к тумбе АТ-05</t>
  </si>
  <si>
    <t>Крышка к тумбе АТ-07</t>
  </si>
  <si>
    <t>А-705</t>
  </si>
  <si>
    <t>44Х45Х2,2</t>
  </si>
  <si>
    <t>А-707</t>
  </si>
  <si>
    <t>44Х73Х2,2</t>
  </si>
  <si>
    <t>подходит только к столам с глубиной 73см</t>
  </si>
  <si>
    <t>А-706</t>
  </si>
  <si>
    <t>73Х45Х2,2</t>
  </si>
  <si>
    <t>А-707.60</t>
  </si>
  <si>
    <t>44Х60Х2,2</t>
  </si>
  <si>
    <t>подходит только к столам с глубиной 60см</t>
  </si>
  <si>
    <t>Каркас тумбы приставной</t>
  </si>
  <si>
    <t>АТ-05</t>
  </si>
  <si>
    <t>44Х45Х74</t>
  </si>
  <si>
    <t>АТ-07</t>
  </si>
  <si>
    <t>44Х60Х74</t>
  </si>
  <si>
    <t>Тумба для оргтехники</t>
  </si>
  <si>
    <t>АТ-10</t>
  </si>
  <si>
    <t>80Х60Х60</t>
  </si>
  <si>
    <t>В столах крепление столешниц и царг к боковым опорам осуществляется эксцентриковыми стяжками.</t>
  </si>
  <si>
    <t>В столах с криволинейной столешницей есть отверстия для электропроводки. Пластиковая заглушка входит в комплект.</t>
  </si>
  <si>
    <t>ВНИМАНИЕ! Компания оставляет за собой право вносить изменения в прайс-лист без уведомления!</t>
  </si>
  <si>
    <t xml:space="preserve"> - Столешницы, боковые опоры столов, каркас шкафов имеют толщину 22 мм.</t>
  </si>
  <si>
    <t>Шкафы широкие</t>
  </si>
  <si>
    <t>Полка подвесная</t>
  </si>
  <si>
    <t>Стеллаж</t>
  </si>
  <si>
    <t>А-302</t>
  </si>
  <si>
    <t>77х37х85</t>
  </si>
  <si>
    <t>А-300</t>
  </si>
  <si>
    <t>77х29х60</t>
  </si>
  <si>
    <t>Двери к шкафам (цена с фурнитурой)</t>
  </si>
  <si>
    <t>Комплект стеклянных дверей к широкому шкафу</t>
  </si>
  <si>
    <t>А-304</t>
  </si>
  <si>
    <t>77х37х122</t>
  </si>
  <si>
    <t>А-стл302 прозр (к шкафу А-302)</t>
  </si>
  <si>
    <t>71х76</t>
  </si>
  <si>
    <t>А-стл302 тон (к шкафу А-302)</t>
  </si>
  <si>
    <t>А-стл304 прозр (к шкафу А-304)</t>
  </si>
  <si>
    <t>71х115</t>
  </si>
  <si>
    <t>А-стл304 тон (к шкафу А-304)</t>
  </si>
  <si>
    <t>А-306</t>
  </si>
  <si>
    <t>77х37х200</t>
  </si>
  <si>
    <t>А-стл310 прозр (к шкафу А-310)</t>
  </si>
  <si>
    <t>71х112</t>
  </si>
  <si>
    <t>А-стл310 тон (к шкафу А-310)</t>
  </si>
  <si>
    <t>Комплект дверей из ДСП к широкому шкафу</t>
  </si>
  <si>
    <t>Шкаф</t>
  </si>
  <si>
    <t>71х2х76</t>
  </si>
  <si>
    <t>71х2х115</t>
  </si>
  <si>
    <t>А-310</t>
  </si>
  <si>
    <t>71х2х191</t>
  </si>
  <si>
    <t>71х2х112</t>
  </si>
  <si>
    <t>Шкаф узкий</t>
  </si>
  <si>
    <t>Дверь стеклянная к узкому шкафу</t>
  </si>
  <si>
    <t>А-стл321 прозр (к шкафу А-321)</t>
  </si>
  <si>
    <t>51х112</t>
  </si>
  <si>
    <t>А-стл321 тон (к шкафу А-321)</t>
  </si>
  <si>
    <t>А-321</t>
  </si>
  <si>
    <t>56х37х200</t>
  </si>
  <si>
    <t>Дверь из ДСП к узкому шкафу</t>
  </si>
  <si>
    <t>А-621 (к шкафу А-321)</t>
  </si>
  <si>
    <t>51х2х112</t>
  </si>
  <si>
    <t>Стеллаж угловой</t>
  </si>
  <si>
    <t>Стеновая панель</t>
  </si>
  <si>
    <t>А-322</t>
  </si>
  <si>
    <t>37х37х85</t>
  </si>
  <si>
    <t>А-106</t>
  </si>
  <si>
    <t>60х2х20</t>
  </si>
  <si>
    <t>А-324</t>
  </si>
  <si>
    <t>37х37х122</t>
  </si>
  <si>
    <t>А-109</t>
  </si>
  <si>
    <t>90х2х20</t>
  </si>
  <si>
    <t>А-326</t>
  </si>
  <si>
    <t>37х37х200</t>
  </si>
  <si>
    <t>А-112</t>
  </si>
  <si>
    <t>120х2х20</t>
  </si>
  <si>
    <t>Антресоль открытая</t>
  </si>
  <si>
    <t>А-311</t>
  </si>
  <si>
    <t>77х37х41</t>
  </si>
  <si>
    <t>А-603</t>
  </si>
  <si>
    <t>71х2х39</t>
  </si>
  <si>
    <t>Шкафы для одежды</t>
  </si>
  <si>
    <t>Шкаф для одежды широкий</t>
  </si>
  <si>
    <t>Шкаф для одежды узкий</t>
  </si>
  <si>
    <t>А-307</t>
  </si>
  <si>
    <t>77х58х200</t>
  </si>
  <si>
    <t>А-308</t>
  </si>
  <si>
    <t>Комплект замок + задвижка для распашных дверей из ДСП</t>
  </si>
  <si>
    <t>Р702</t>
  </si>
  <si>
    <t>устанавливается самостоятельно</t>
  </si>
  <si>
    <t xml:space="preserve"> - Стойки, столы, шкафы, приставные тумбы  комплектуются регулируемыми опорами.</t>
  </si>
  <si>
    <t>Приемные стойки (ресепшн)</t>
  </si>
  <si>
    <t>Стойка угловая</t>
  </si>
  <si>
    <t>Стойка</t>
  </si>
  <si>
    <t>А-550</t>
  </si>
  <si>
    <t>90х90х122</t>
  </si>
  <si>
    <t>А-551</t>
  </si>
  <si>
    <t>96х36х122</t>
  </si>
  <si>
    <t>А-552</t>
  </si>
  <si>
    <t>126х36х122</t>
  </si>
  <si>
    <t>А-553</t>
  </si>
  <si>
    <t>146х36х122</t>
  </si>
  <si>
    <t>А-554</t>
  </si>
  <si>
    <t>166х36х122</t>
  </si>
  <si>
    <t>Приставные элементы</t>
  </si>
  <si>
    <t>Приставка</t>
  </si>
  <si>
    <t>А-036</t>
  </si>
  <si>
    <t>60х60х2,2</t>
  </si>
  <si>
    <t>А-037</t>
  </si>
  <si>
    <t>60х73х2,2</t>
  </si>
  <si>
    <t>А-025</t>
  </si>
  <si>
    <t>105х91х2,2</t>
  </si>
  <si>
    <t>А-020</t>
  </si>
  <si>
    <t>73х73х2,2</t>
  </si>
  <si>
    <t>цена без опоры</t>
  </si>
  <si>
    <t>цены без опоры</t>
  </si>
  <si>
    <t>Опора</t>
  </si>
  <si>
    <t>А-033</t>
  </si>
  <si>
    <t>60х30х2,2</t>
  </si>
  <si>
    <t>А-032</t>
  </si>
  <si>
    <t>73х40х2,2</t>
  </si>
  <si>
    <t>А-027</t>
  </si>
  <si>
    <t>85х60х2,2</t>
  </si>
  <si>
    <t>А-026</t>
  </si>
  <si>
    <t>120х60х2,2</t>
  </si>
  <si>
    <t>АО-404</t>
  </si>
  <si>
    <t xml:space="preserve"> хром       60х  70-74</t>
  </si>
  <si>
    <t>А-035</t>
  </si>
  <si>
    <t>122х51,5х2,2</t>
  </si>
  <si>
    <t>черная     60х  70-74</t>
  </si>
  <si>
    <t>А-031</t>
  </si>
  <si>
    <t>146х73х2,2</t>
  </si>
  <si>
    <t>металлическая</t>
  </si>
  <si>
    <t>Экраны</t>
  </si>
  <si>
    <t>Экран</t>
  </si>
  <si>
    <t>Струбцина для экрана</t>
  </si>
  <si>
    <t>А-522</t>
  </si>
  <si>
    <t>120Х1,8Х25-45</t>
  </si>
  <si>
    <t>А-523</t>
  </si>
  <si>
    <t>140Х1,8Х25-45</t>
  </si>
  <si>
    <t>А-524</t>
  </si>
  <si>
    <t>160Х1,8Х25-45</t>
  </si>
  <si>
    <t>Цена экрана со стандартным крепежом (уголки)</t>
  </si>
  <si>
    <t>Для установки экрана рекомендуется использовать две или три струбцины.</t>
  </si>
  <si>
    <t>Надставки на стол</t>
  </si>
  <si>
    <t>Надставка</t>
  </si>
  <si>
    <t>Надставка для монитора</t>
  </si>
  <si>
    <t>А-501</t>
  </si>
  <si>
    <t>90х30х42</t>
  </si>
  <si>
    <t>А-502</t>
  </si>
  <si>
    <t>120х30х42</t>
  </si>
  <si>
    <t>А-503</t>
  </si>
  <si>
    <t>140х30х42</t>
  </si>
  <si>
    <t>А-505</t>
  </si>
  <si>
    <t>60х60х10</t>
  </si>
  <si>
    <t>А-504</t>
  </si>
  <si>
    <t>160х30х42</t>
  </si>
  <si>
    <t>Полки для клавиатуры</t>
  </si>
  <si>
    <t xml:space="preserve">Полка для клавиатуры </t>
  </si>
  <si>
    <t>Полка для клавиатуры</t>
  </si>
  <si>
    <t>А-403</t>
  </si>
  <si>
    <t>А-402</t>
  </si>
  <si>
    <t>материал - пластик, металлические направляющие</t>
  </si>
  <si>
    <t xml:space="preserve"> материал - ДСП, металлические направляющие</t>
  </si>
  <si>
    <t>Подставка под системный блок</t>
  </si>
  <si>
    <t>Колёсные опоры для А-401</t>
  </si>
  <si>
    <t>А-401</t>
  </si>
  <si>
    <t>25х46х22</t>
  </si>
  <si>
    <t>Р703</t>
  </si>
  <si>
    <t>Ø 40</t>
  </si>
  <si>
    <t>цена за комплект 4 шт.</t>
  </si>
  <si>
    <t>Артикул (коротко)</t>
  </si>
  <si>
    <t>Состав</t>
  </si>
  <si>
    <t>Вес,
кг</t>
  </si>
  <si>
    <r>
      <t>Объём,
м</t>
    </r>
    <r>
      <rPr>
        <b/>
        <vertAlign val="superscript"/>
        <sz val="10"/>
        <rFont val="Arial Cyr"/>
        <family val="2"/>
        <charset val="204"/>
      </rPr>
      <t>3</t>
    </r>
  </si>
  <si>
    <t>Надставка А-501</t>
  </si>
  <si>
    <t>Надставка А-502</t>
  </si>
  <si>
    <t>Надставка А-503</t>
  </si>
  <si>
    <t>Надставка А-504</t>
  </si>
  <si>
    <t>Надставка А-505</t>
  </si>
  <si>
    <t>Подставка под системный блок А-401</t>
  </si>
  <si>
    <t>Приставка А-020</t>
  </si>
  <si>
    <t>Приставка А-025</t>
  </si>
  <si>
    <t>Приставка А-026</t>
  </si>
  <si>
    <t>Приставка А-027</t>
  </si>
  <si>
    <t>Приставка А-031</t>
  </si>
  <si>
    <t>Приставка А-032</t>
  </si>
  <si>
    <t>Приставка А-033</t>
  </si>
  <si>
    <t>Приставка А-035</t>
  </si>
  <si>
    <t>Приставка А-036</t>
  </si>
  <si>
    <t>Приставка А-037</t>
  </si>
  <si>
    <t>Экран А-522</t>
  </si>
  <si>
    <t>Фурнитура экрана А-521,-522</t>
  </si>
  <si>
    <t>Экран А-523</t>
  </si>
  <si>
    <t>Фурнитура экрана А-523,-524</t>
  </si>
  <si>
    <t>Экран А-524</t>
  </si>
  <si>
    <t>Стойка А-550</t>
  </si>
  <si>
    <t>Лист ДВП для А-550</t>
  </si>
  <si>
    <t>Стойка А-551</t>
  </si>
  <si>
    <t>Стойка А-552</t>
  </si>
  <si>
    <t>Стойка А-553</t>
  </si>
  <si>
    <t>Стойка А-554</t>
  </si>
  <si>
    <t>Стол А-001</t>
  </si>
  <si>
    <t>Стол А-001.60</t>
  </si>
  <si>
    <t xml:space="preserve">А-002 </t>
  </si>
  <si>
    <t>Стол А-002</t>
  </si>
  <si>
    <t>Стол А-002.60</t>
  </si>
  <si>
    <t>Стол А-003</t>
  </si>
  <si>
    <t>Стол А-003.60</t>
  </si>
  <si>
    <t xml:space="preserve">А-004 </t>
  </si>
  <si>
    <t>Стол А-004</t>
  </si>
  <si>
    <t>Стол А-0058</t>
  </si>
  <si>
    <t xml:space="preserve"> А-012</t>
  </si>
  <si>
    <t>Стол А-012</t>
  </si>
  <si>
    <t>Стол А-016</t>
  </si>
  <si>
    <t>А-028</t>
  </si>
  <si>
    <t xml:space="preserve"> А-029</t>
  </si>
  <si>
    <t>СтолА-029</t>
  </si>
  <si>
    <t>Стол А-039</t>
  </si>
  <si>
    <t>А-200</t>
  </si>
  <si>
    <t>А-201</t>
  </si>
  <si>
    <t>А-202</t>
  </si>
  <si>
    <t>А-203.60</t>
  </si>
  <si>
    <t>А-204.60</t>
  </si>
  <si>
    <t>А-206.60</t>
  </si>
  <si>
    <t xml:space="preserve">АТ-07 </t>
  </si>
  <si>
    <t>Крышка А-706</t>
  </si>
  <si>
    <t>Фурнитура для А-706</t>
  </si>
  <si>
    <t xml:space="preserve"> А-707.60</t>
  </si>
  <si>
    <t xml:space="preserve">АТ-03 </t>
  </si>
  <si>
    <t>Упаковка АК-04 (корпус тумбы)</t>
  </si>
  <si>
    <t xml:space="preserve"> АТ-10</t>
  </si>
  <si>
    <t>А-602</t>
  </si>
  <si>
    <t>Двери А-602</t>
  </si>
  <si>
    <t>Фурнитура для дверей А-602,-604,-610</t>
  </si>
  <si>
    <t>А-604</t>
  </si>
  <si>
    <t>Двери А-604</t>
  </si>
  <si>
    <t>А-606</t>
  </si>
  <si>
    <t>Двери А-606</t>
  </si>
  <si>
    <t>Фурнитура для дверей А-606</t>
  </si>
  <si>
    <t>А-610</t>
  </si>
  <si>
    <t>Двери А-610</t>
  </si>
  <si>
    <t>А-621</t>
  </si>
  <si>
    <t>Дверь А-621 (А-621+фурн.)</t>
  </si>
  <si>
    <t>Фурнитура для двери А-621</t>
  </si>
  <si>
    <t>Дверь А-603</t>
  </si>
  <si>
    <t>Полка подвесная А-300</t>
  </si>
  <si>
    <t>Стеллаж А-302</t>
  </si>
  <si>
    <t>Стеллаж А-304</t>
  </si>
  <si>
    <t>Стеллаж А-306</t>
  </si>
  <si>
    <t>Стеллаж А-322</t>
  </si>
  <si>
    <t>Стеллаж А-324</t>
  </si>
  <si>
    <t>Стеллаж А-326</t>
  </si>
  <si>
    <t>Шкаф А-310</t>
  </si>
  <si>
    <t>Антресоль А-311</t>
  </si>
  <si>
    <t>А-стл302</t>
  </si>
  <si>
    <t>Стекло А-стл302 прозрачное</t>
  </si>
  <si>
    <t>Фурнитура для А-стл302,-304,-310</t>
  </si>
  <si>
    <t>Стекло А-стл302 тонированное</t>
  </si>
  <si>
    <t>А-стл304</t>
  </si>
  <si>
    <t>Стекло А-стл304 прозрачное</t>
  </si>
  <si>
    <t>Стекло А-стл304 тонированное</t>
  </si>
  <si>
    <t>А-стл310</t>
  </si>
  <si>
    <t>Стекло А-стл310 прозрачное</t>
  </si>
  <si>
    <t>Стекло А-стл310 тонированное</t>
  </si>
  <si>
    <t>А-стл321</t>
  </si>
  <si>
    <t>Стекло А-стл321 прозрачное</t>
  </si>
  <si>
    <t>Фурнитура для А-стл321</t>
  </si>
  <si>
    <t>Стекло А-стл321 тонированное</t>
  </si>
  <si>
    <t>Техописание и используемые материалы.       Серия "АРГО"</t>
  </si>
  <si>
    <t>Группа элементов/параметр</t>
  </si>
  <si>
    <t>Выражение параметра</t>
  </si>
  <si>
    <t>Возможные цвета</t>
  </si>
  <si>
    <t>Столы</t>
  </si>
  <si>
    <t>Толщина ДСП столешниц, мм</t>
  </si>
  <si>
    <t>22</t>
  </si>
  <si>
    <t>Кромка на столешницах, мм</t>
  </si>
  <si>
    <t>Наличие заглушек под электропроводку в столешницах с вырезом</t>
  </si>
  <si>
    <t>Толщина опор, мм</t>
  </si>
  <si>
    <t>Кромка на опорах, мм</t>
  </si>
  <si>
    <t>Регулировка по высоте</t>
  </si>
  <si>
    <t xml:space="preserve">На всех столах </t>
  </si>
  <si>
    <t>Толщина передней соединительной панели (ДСП), мм</t>
  </si>
  <si>
    <t>Кромка на передней соединительной панели (ДСП), мм</t>
  </si>
  <si>
    <t>Приставки</t>
  </si>
  <si>
    <t>Надставки</t>
  </si>
  <si>
    <t>Толщина ДСП топов, мм</t>
  </si>
  <si>
    <t>Кромка на топах, мм</t>
  </si>
  <si>
    <t>Толщина боковин, мм</t>
  </si>
  <si>
    <t>Кромка на боковинах, мм</t>
  </si>
  <si>
    <t>Толщина ДСП каркасов, мм</t>
  </si>
  <si>
    <t>18</t>
  </si>
  <si>
    <t>Кромка на каркасах, мм</t>
  </si>
  <si>
    <t>Задняя стенка (мобильные тумбы)</t>
  </si>
  <si>
    <t>Задняя стенка (приставные тумбы)</t>
  </si>
  <si>
    <t>Стенки ящиков</t>
  </si>
  <si>
    <t>Дно ящика</t>
  </si>
  <si>
    <t>Замок</t>
  </si>
  <si>
    <t>На верхний ящик, на всех тумбах</t>
  </si>
  <si>
    <t>Толщина ДСП лицевых панелей, мм</t>
  </si>
  <si>
    <t>Кромка на лицевых панелях ящиков, мм</t>
  </si>
  <si>
    <t>Толщина топа, мм</t>
  </si>
  <si>
    <t>Кромка топа, мм</t>
  </si>
  <si>
    <t>Диаметр колес, мм</t>
  </si>
  <si>
    <t>Шкафы</t>
  </si>
  <si>
    <t>Топы шкафов</t>
  </si>
  <si>
    <t>Толщина используемого ДСП, мм</t>
  </si>
  <si>
    <t>Используемая кромка, мм</t>
  </si>
  <si>
    <t>2 (лицевая сторона)</t>
  </si>
  <si>
    <t>0,4 (остальные стороны)</t>
  </si>
  <si>
    <t>Каркасы шкафов</t>
  </si>
  <si>
    <t>Задняя стенка</t>
  </si>
  <si>
    <t>ДВПО
(кроме угловых - ДСП 22 мм)</t>
  </si>
  <si>
    <t>Толщина ДСП полок, мм</t>
  </si>
  <si>
    <t>Кромка на  открытых полках, мм</t>
  </si>
  <si>
    <t>Регулировка высоты</t>
  </si>
  <si>
    <t xml:space="preserve">На всех шкафах </t>
  </si>
  <si>
    <t>Двери</t>
  </si>
  <si>
    <t>Толщина стекла, мм</t>
  </si>
  <si>
    <t>Замок для дверей из ДСП</t>
  </si>
  <si>
    <t>В качестве опции</t>
  </si>
  <si>
    <t>Металлические опоры</t>
  </si>
  <si>
    <t>Диаметр/Регулировка высоты, мм</t>
  </si>
  <si>
    <t>Хром</t>
  </si>
  <si>
    <t>80/700-750</t>
  </si>
  <si>
    <t>Товар</t>
  </si>
  <si>
    <t>Стекло А-стл302 (А-стл302+фурн.) прозрачное</t>
  </si>
  <si>
    <t>Стекло А-стл302 (А-стл302+фурн.) тонированное</t>
  </si>
  <si>
    <t>Стекло А-стл304 (А-стл304+фурн.) прозрачное</t>
  </si>
  <si>
    <t>Стекло А-стл304 (А-стл304+фурн.) тонированное</t>
  </si>
  <si>
    <t>Стекло А-стл310 (А-стл310+фурн.) прозрачное</t>
  </si>
  <si>
    <t>Стекло А-стл310 (А-стл310+фурн.) тонированное</t>
  </si>
  <si>
    <t>Стекло А-стл321 (А-стл321+фурн.) прозрачное</t>
  </si>
  <si>
    <t>Стекло А-стл321 (А-стл321+фурн.) тонированное</t>
  </si>
  <si>
    <t>Подставка А-401</t>
  </si>
  <si>
    <t>Полка для кл-ры А-403 (А-403+фурн.)</t>
  </si>
  <si>
    <t>Стеновая панель А-106</t>
  </si>
  <si>
    <t>Стеновая панель А-109</t>
  </si>
  <si>
    <t>Стеновая панель А-112</t>
  </si>
  <si>
    <t>Экран А-522 (А-522+фурн.)</t>
  </si>
  <si>
    <t>Экран А-523 (А-523+фурн.)</t>
  </si>
  <si>
    <t>Экран А-524 (А-524+фурн.)</t>
  </si>
  <si>
    <t>Стойка А-550 (А-550+лист ДВП)</t>
  </si>
  <si>
    <t>Стол А-028</t>
  </si>
  <si>
    <t>Стол А-029</t>
  </si>
  <si>
    <t>Стол А-200 левый</t>
  </si>
  <si>
    <t>Стол А-200 правый</t>
  </si>
  <si>
    <t>Стол А-201 левый</t>
  </si>
  <si>
    <t>Стол А-201 правый</t>
  </si>
  <si>
    <t>Стол А-202 левый</t>
  </si>
  <si>
    <t>Стол А-202 правый</t>
  </si>
  <si>
    <t>Стол А-203.60 левый</t>
  </si>
  <si>
    <t>Стол А-203.60 правый</t>
  </si>
  <si>
    <t>Стол А-204.60 левый</t>
  </si>
  <si>
    <t>Стол А-204.60 правый</t>
  </si>
  <si>
    <t>Стол А-206.60 левый</t>
  </si>
  <si>
    <t>Стол А-206.60 правый</t>
  </si>
  <si>
    <t>Крышка А-705</t>
  </si>
  <si>
    <t>Крышка А-706 (А-706+фурн.)</t>
  </si>
  <si>
    <t>Крышка А-707</t>
  </si>
  <si>
    <t>Крышка А-707.60</t>
  </si>
  <si>
    <t>Тумба АТ-10</t>
  </si>
  <si>
    <t>Двери А-602 (А-602+фурн.)</t>
  </si>
  <si>
    <t>Двери А-603 (А-603+фурн)</t>
  </si>
  <si>
    <t>Двери А-604 (А-604+фурн.)</t>
  </si>
  <si>
    <t>Двери А-606 (А-606+фурн.)</t>
  </si>
  <si>
    <t>Двери А-610 (А-610+фурн.)</t>
  </si>
  <si>
    <t>Шкаф А-307 (корпус+двери А-606+ф)</t>
  </si>
  <si>
    <t>Шкаф А-308</t>
  </si>
  <si>
    <t>Шкаф А-321</t>
  </si>
  <si>
    <t>Кол-во</t>
  </si>
  <si>
    <t>Объём,
куб.м.</t>
  </si>
  <si>
    <t>Замок Р702 (Р702)</t>
  </si>
  <si>
    <t>Комплект колесных опор Р703 (Р703)</t>
  </si>
  <si>
    <t>Комплект регулируемых опор</t>
  </si>
  <si>
    <t>Опора АО-404 ХРОМ</t>
  </si>
  <si>
    <t>Опора АО-404 ЧЕРНАЯ</t>
  </si>
  <si>
    <t>Сумма</t>
  </si>
  <si>
    <t>АРГО</t>
  </si>
  <si>
    <t>АН-03</t>
  </si>
  <si>
    <t>АН-04</t>
  </si>
  <si>
    <t>АН-05</t>
  </si>
  <si>
    <t>к тумбе АТ-03</t>
  </si>
  <si>
    <t>к тумбе АТ-04</t>
  </si>
  <si>
    <t>к тумбам АТ-05,АТ-07</t>
  </si>
  <si>
    <t>Фасады к тумбам (доп.цвет)</t>
  </si>
  <si>
    <t xml:space="preserve">Тумба АТ-03 </t>
  </si>
  <si>
    <t xml:space="preserve">Тумба АТ-04 </t>
  </si>
  <si>
    <t xml:space="preserve">Корпус тумбы АТ-05 </t>
  </si>
  <si>
    <t xml:space="preserve">Корпус тумбы АТ-07 </t>
  </si>
  <si>
    <t>Фасады АН-03 (к тумбе АТ-03) компл.</t>
  </si>
  <si>
    <t>Фасады АН-04 (к тумбе АТ-04) компл.</t>
  </si>
  <si>
    <t>Фасады АН-05 (к тумбам АТ-05, АТ-07) компл.</t>
  </si>
  <si>
    <t>Корпус тумбы АТ-05</t>
  </si>
  <si>
    <t>Корпус тумбы АТ-07</t>
  </si>
  <si>
    <t>Тумба АТ-03</t>
  </si>
  <si>
    <t>Фасады к тумбе АТ-03 (Комплект)</t>
  </si>
  <si>
    <t>Фасады к тумбе АТ-04 (Комплект)</t>
  </si>
  <si>
    <t>Фасады к тумбам АТ-05, АТ-07 (Комплект)</t>
  </si>
  <si>
    <t>Цвет листа ДВПО</t>
  </si>
  <si>
    <t>Полка для кл-ры А-403</t>
  </si>
  <si>
    <t>Упаковка №Ф7</t>
  </si>
  <si>
    <r>
      <rPr>
        <b/>
        <sz val="12"/>
        <color indexed="10"/>
        <rFont val="Times New Roman"/>
        <family val="1"/>
        <charset val="204"/>
      </rPr>
      <t>ВНИМАНИЕ!</t>
    </r>
    <r>
      <rPr>
        <b/>
        <sz val="12"/>
        <rFont val="Times New Roman"/>
        <family val="1"/>
        <charset val="204"/>
      </rPr>
      <t xml:space="preserve"> Для комплектации тумб фасадами другого цвета докупается дополнительная упаковка фасадов соответствующего цвета.</t>
    </r>
  </si>
  <si>
    <r>
      <t>А-602</t>
    </r>
    <r>
      <rPr>
        <sz val="12"/>
        <rFont val="Times New Roman"/>
        <family val="1"/>
        <charset val="204"/>
      </rPr>
      <t xml:space="preserve"> (к шкафу А-302)</t>
    </r>
  </si>
  <si>
    <r>
      <t>А-604</t>
    </r>
    <r>
      <rPr>
        <sz val="12"/>
        <rFont val="Times New Roman"/>
        <family val="1"/>
        <charset val="204"/>
      </rPr>
      <t xml:space="preserve"> (к шкафу А-304)</t>
    </r>
  </si>
  <si>
    <r>
      <t>А-606</t>
    </r>
    <r>
      <rPr>
        <sz val="12"/>
        <rFont val="Times New Roman"/>
        <family val="1"/>
        <charset val="204"/>
      </rPr>
      <t xml:space="preserve"> (к шкафу А-306)</t>
    </r>
  </si>
  <si>
    <r>
      <t xml:space="preserve">А-610 </t>
    </r>
    <r>
      <rPr>
        <sz val="12"/>
        <rFont val="Times New Roman"/>
        <family val="1"/>
        <charset val="204"/>
      </rPr>
      <t>(к шкафу А-310)</t>
    </r>
  </si>
  <si>
    <r>
      <t>ВНИМАНИЕ!</t>
    </r>
    <r>
      <rPr>
        <i/>
        <sz val="11"/>
        <rFont val="Times New Roman"/>
        <family val="1"/>
        <charset val="204"/>
      </rPr>
      <t xml:space="preserve"> </t>
    </r>
  </si>
  <si>
    <r>
      <t xml:space="preserve">не совпадает </t>
    </r>
    <r>
      <rPr>
        <i/>
        <sz val="11"/>
        <rFont val="Times New Roman"/>
        <family val="1"/>
        <charset val="204"/>
      </rPr>
      <t xml:space="preserve">по цвету </t>
    </r>
  </si>
  <si>
    <t xml:space="preserve">   59х35</t>
  </si>
  <si>
    <t xml:space="preserve">      54х32</t>
  </si>
  <si>
    <t>Тумба подвесная</t>
  </si>
  <si>
    <t>У стола А-203.60 подстолье аналогично подстолью А-204.60.</t>
  </si>
  <si>
    <t>подходит только к столам А-200, А-201, А202 (к торцу на 450 мм)</t>
  </si>
  <si>
    <t xml:space="preserve">Стол эргономичный </t>
  </si>
  <si>
    <t>43Х45Х28</t>
  </si>
  <si>
    <t>подходит только к столам с глубиной 73см               (А-002/Т,А-003/Т,А-004/Т)</t>
  </si>
  <si>
    <t>Тумба АТ-02</t>
  </si>
  <si>
    <t>Струбцина</t>
  </si>
  <si>
    <t>АТ-02*</t>
  </si>
  <si>
    <t>Антресоль А-317</t>
  </si>
  <si>
    <t>Антресоль А-318</t>
  </si>
  <si>
    <t>77х58х41</t>
  </si>
  <si>
    <t>56х37х41</t>
  </si>
  <si>
    <t>Двери из ДСП для антресолей</t>
  </si>
  <si>
    <t>51х239</t>
  </si>
  <si>
    <t>Дверь А-608 (А-608+фурн.)</t>
  </si>
  <si>
    <t>Позиции, отмеченные * не входят в складскую программу</t>
  </si>
  <si>
    <r>
      <t xml:space="preserve">*возможна установка царги посередине (конференц-столы)   *для подвесной тумбы АТ-02 используются только столы                 </t>
    </r>
    <r>
      <rPr>
        <b/>
        <i/>
        <sz val="10"/>
        <rFont val="Times New Roman"/>
        <family val="1"/>
        <charset val="204"/>
      </rPr>
      <t>А-002/Т*,  А-003/Т*,  А-004/Т*</t>
    </r>
  </si>
  <si>
    <t>А-317*</t>
  </si>
  <si>
    <t>А-318*</t>
  </si>
  <si>
    <t>А-608*</t>
  </si>
  <si>
    <t>с цветом ДСП основного изделия (бук, орех, груша арозо). Унивнсальный цвет ДВПО-титан</t>
  </si>
  <si>
    <t>Стол А-028 ч.1 (столешница)</t>
  </si>
  <si>
    <t>Стол А-028 ч.2 (опоры, царга, фурнитура)</t>
  </si>
  <si>
    <t>Стол А-200 левый ч.1 (столешница)</t>
  </si>
  <si>
    <t>Стол А-200 правый ч.1 (столешница)</t>
  </si>
  <si>
    <t>Стол А-201 левый ч.1 (столешница)</t>
  </si>
  <si>
    <t>Стол А-201 правый ч.1 (столешница)</t>
  </si>
  <si>
    <t>Стол А-202 левый ч.1 (столешница)</t>
  </si>
  <si>
    <t>Стол А-202 правый ч.1 (столешница)</t>
  </si>
  <si>
    <t>Стол А-203.60 левый ч.1 (столешница)</t>
  </si>
  <si>
    <t>Стол А-203.60 правый ч.1 (столешница)</t>
  </si>
  <si>
    <t>Стол А-204.60 левый ч.1 (столешница)</t>
  </si>
  <si>
    <t>Стол А-204.60 правый ч.1 (столешница)</t>
  </si>
  <si>
    <t>Стол А-206.60 левый ч.1 (столешница)</t>
  </si>
  <si>
    <t>Стол А-206.60 правый ч.1 (столешница)</t>
  </si>
  <si>
    <t>Стол А-200 ч.2 (опоры, царга, фурнитура)</t>
  </si>
  <si>
    <t>Стол А-201 ч.2 (опоры, царга, фурнитура)</t>
  </si>
  <si>
    <t>Стол А-202 ч.2 (опоры, царга, фурнитура)</t>
  </si>
  <si>
    <t>Стол А-203.60 левый ч.2 (опоры, царга, фурнитура)</t>
  </si>
  <si>
    <t>Стол А-203.60 правый ч.2 (опоры, царга, фурнитура)</t>
  </si>
  <si>
    <t>Стол А-204.60 левый ч.2 (опоры, царга, фурнитура)</t>
  </si>
  <si>
    <t>Стол А-204.60 правый ч.2 (опоры, царга, фурнитура)</t>
  </si>
  <si>
    <t>Стол А-206.60 левый ч.2 (опоры, царга, фурнитура)</t>
  </si>
  <si>
    <t>Стол А-206.60 правый ч.2 (опоры, царга, фурнитура)</t>
  </si>
  <si>
    <t>Шкаф А-307 ч.1 (корпус, полка,з/стенка, фурнитура)</t>
  </si>
  <si>
    <t>Шкаф А-308 ч.1  (корпус, полка,з/стенка, фурнитура)</t>
  </si>
  <si>
    <t>Шкаф А-308 ч.2 (дверь, фурнитура к двери)</t>
  </si>
  <si>
    <t>Шкаф А-321 ч.1  (корпус, полки, з/стенка, фурнитура)</t>
  </si>
  <si>
    <t>Шкаф А-321 ч.2 (дверь, фурнитура к двери)</t>
  </si>
  <si>
    <t>Введите наценку/скидку(со знаком "-") в %</t>
  </si>
  <si>
    <t>АСМ-1</t>
  </si>
  <si>
    <t>АСМ-2</t>
  </si>
  <si>
    <t>1 шт.</t>
  </si>
  <si>
    <t>комплект 2 шт.</t>
  </si>
  <si>
    <t>А-521</t>
  </si>
  <si>
    <t>90Х1,8Х25-45</t>
  </si>
  <si>
    <t>Экран А-521 (А-521+фурн.)</t>
  </si>
  <si>
    <t>Цена РРЦ</t>
  </si>
  <si>
    <t xml:space="preserve">Цвет: металлик. </t>
  </si>
  <si>
    <t xml:space="preserve"> - Материал - ЛДСП, меламиновое, антибликовое покрытие: гарбо (NEW!), венге, ясень шимо,белый,орех, груша арозо, бук, серый; доп. цвет  - синий.</t>
  </si>
  <si>
    <r>
      <t xml:space="preserve"> - Материал - ЛДСП, меламиновое, антибликовое покрытие: гарбо (</t>
    </r>
    <r>
      <rPr>
        <sz val="12"/>
        <color indexed="10"/>
        <rFont val="Times New Roman"/>
        <family val="1"/>
        <charset val="204"/>
      </rPr>
      <t>NEW!</t>
    </r>
    <r>
      <rPr>
        <sz val="12"/>
        <rFont val="Times New Roman"/>
        <family val="1"/>
        <charset val="204"/>
      </rPr>
      <t>), венге, ясень шимо,белый,орех, груша арозо, бук, серый; доп. цвет  - синий.</t>
    </r>
  </si>
  <si>
    <t xml:space="preserve"> - Все торцевые поверхности столов, шкафов, тумб защищены противоударной кромкой АВС, толщиной 2 мм.</t>
  </si>
  <si>
    <t xml:space="preserve"> - Ящики тумб 16мм. Цвет: Лайм</t>
  </si>
  <si>
    <r>
      <t xml:space="preserve"> - Материал - ЛДСП, меламиновое, антибликовое покрытие: гарбо (</t>
    </r>
    <r>
      <rPr>
        <sz val="11"/>
        <color indexed="10"/>
        <rFont val="Times New Roman"/>
        <family val="1"/>
        <charset val="204"/>
      </rPr>
      <t>NEW!</t>
    </r>
    <r>
      <rPr>
        <sz val="11"/>
        <rFont val="Times New Roman"/>
        <family val="1"/>
        <charset val="204"/>
      </rPr>
      <t>), венге, ясень шимо,белый,орех, груша арозо, бук, серый; доп. цвет  - синий.</t>
    </r>
  </si>
  <si>
    <t>2, АВС</t>
  </si>
  <si>
    <t>в эргономичных,1 шт.</t>
  </si>
  <si>
    <t>см.цвета исполнения</t>
  </si>
  <si>
    <t>В цвет изделия</t>
  </si>
  <si>
    <t>ЛДСП, 18 мм</t>
  </si>
  <si>
    <t>ЛДСП , 16мм</t>
  </si>
  <si>
    <t>лайм</t>
  </si>
  <si>
    <t>Используемая кромка АВС, мм</t>
  </si>
  <si>
    <t>Кромка (обработка)</t>
  </si>
  <si>
    <t>евро-кромка</t>
  </si>
  <si>
    <t>тонированное, прозрачное</t>
  </si>
  <si>
    <t>60/700-750</t>
  </si>
  <si>
    <t>черный</t>
  </si>
  <si>
    <t>Стойки-ресепшн</t>
  </si>
  <si>
    <t>2</t>
  </si>
  <si>
    <t>Угловая стойка</t>
  </si>
  <si>
    <t>Лицевая панель</t>
  </si>
  <si>
    <t xml:space="preserve">ДВПО
</t>
  </si>
  <si>
    <t xml:space="preserve">цвет отличается от изделия. </t>
  </si>
  <si>
    <t>да</t>
  </si>
  <si>
    <t>АМ-002</t>
  </si>
  <si>
    <t>АМ-003</t>
  </si>
  <si>
    <t>АМ-004</t>
  </si>
  <si>
    <t>АМ-005</t>
  </si>
  <si>
    <t>180х73х76</t>
  </si>
  <si>
    <t>АМБ-002</t>
  </si>
  <si>
    <t>АМБ-003</t>
  </si>
  <si>
    <t>АМБ-004</t>
  </si>
  <si>
    <t>АМБ-005</t>
  </si>
  <si>
    <t>АРГО-М</t>
  </si>
  <si>
    <t>Стол АМ-002 на м/каркасе</t>
  </si>
  <si>
    <t>Стол АМ-003 на м/каркасе</t>
  </si>
  <si>
    <t>Стол АМ-004 на м/каркасе</t>
  </si>
  <si>
    <t>Стол АМ-005 на м/каркасе</t>
  </si>
  <si>
    <t>Бенч на 2рм АМБ-002</t>
  </si>
  <si>
    <t>Бенч на 2рм АМБ-003</t>
  </si>
  <si>
    <t>Бенч на 2рм АМБ-004</t>
  </si>
  <si>
    <t>Бенч на 2рм АМБ-005</t>
  </si>
  <si>
    <t>АМ-002.60</t>
  </si>
  <si>
    <t>АМ-003.60</t>
  </si>
  <si>
    <t>АМ-004.60</t>
  </si>
  <si>
    <t>АМ-005.60</t>
  </si>
  <si>
    <t>160х60х76</t>
  </si>
  <si>
    <t>180х60х76</t>
  </si>
  <si>
    <t>Стол АМ-002.60 на м/каркасе</t>
  </si>
  <si>
    <t>Стол АМ-003.60 на м/каркасе</t>
  </si>
  <si>
    <t>Стол АМ-004.60 на м/каркасе</t>
  </si>
  <si>
    <t>Стол АМ-005.60 на м/каркасе</t>
  </si>
  <si>
    <t>АМБ-002.60</t>
  </si>
  <si>
    <t>АМБ-003.60</t>
  </si>
  <si>
    <t>АМБ-004.60</t>
  </si>
  <si>
    <t>АМБ-005.60</t>
  </si>
  <si>
    <t>Бенч на 2рм АМБ-002.60</t>
  </si>
  <si>
    <t>Бенч на 2рм АМБ-003.60</t>
  </si>
  <si>
    <t>Бенч на 2рм АМБ-004.60</t>
  </si>
  <si>
    <t>Бенч на 2рм АМБ-005.60</t>
  </si>
  <si>
    <t xml:space="preserve"> - Металлокаркас П-образной формы. Цвет: антрацит</t>
  </si>
  <si>
    <t xml:space="preserve"> - Столешницы,опоры, лицевая панель столов, каркасы шкафов и тумб имеют толщину 22 мм.</t>
  </si>
  <si>
    <t>Страница 1 из 4.</t>
  </si>
  <si>
    <t>Страница 2 из 4.</t>
  </si>
  <si>
    <t>Страница 3 из 4.</t>
  </si>
  <si>
    <t>Страница 4 из 4.</t>
  </si>
  <si>
    <t>Столы на м/каркасе</t>
  </si>
  <si>
    <t>50х25</t>
  </si>
  <si>
    <t>антрацит</t>
  </si>
  <si>
    <t>М/каркас, сечение</t>
  </si>
  <si>
    <t>Толщина модести-панели (ДСП), мм</t>
  </si>
  <si>
    <t>Наличие заглушек под электропроводку</t>
  </si>
  <si>
    <t>опция</t>
  </si>
  <si>
    <r>
      <rPr>
        <b/>
        <sz val="12"/>
        <color indexed="10"/>
        <rFont val="Times New Roman"/>
        <family val="1"/>
        <charset val="204"/>
      </rPr>
      <t>ВНИМАНИЕ!</t>
    </r>
    <r>
      <rPr>
        <b/>
        <sz val="12"/>
        <rFont val="Times New Roman"/>
        <family val="1"/>
        <charset val="204"/>
      </rPr>
      <t xml:space="preserve"> </t>
    </r>
  </si>
  <si>
    <t>Металлокаркас белый, металлик - под заказ (Цена действительна от 5 шт.  Менее 5 шт.+30%)</t>
  </si>
  <si>
    <t>Бенч линейный на 2рм (глубина 73 см)</t>
  </si>
  <si>
    <t>АМБЛ-002-2</t>
  </si>
  <si>
    <t>АМБЛ-003-2</t>
  </si>
  <si>
    <t>АМБЛ-004-2</t>
  </si>
  <si>
    <t>АМБЛ-005-2</t>
  </si>
  <si>
    <t>АМБЛ-002.60-2</t>
  </si>
  <si>
    <t>АМБЛ-003.60-2</t>
  </si>
  <si>
    <t>АМБЛ-004.60-2</t>
  </si>
  <si>
    <t>АМБЛ-005.60-2</t>
  </si>
  <si>
    <t>240х73х76</t>
  </si>
  <si>
    <t>280х73х76</t>
  </si>
  <si>
    <t>320х73х76</t>
  </si>
  <si>
    <t>360х73х76</t>
  </si>
  <si>
    <t>240х60х76</t>
  </si>
  <si>
    <t>280х60х76</t>
  </si>
  <si>
    <t>320х60х76</t>
  </si>
  <si>
    <t>360х60х76</t>
  </si>
  <si>
    <t>Бенч линейный на 3рм (глубина 73 см)</t>
  </si>
  <si>
    <t>420х73х76</t>
  </si>
  <si>
    <t>480х73х76</t>
  </si>
  <si>
    <t>540х73х76</t>
  </si>
  <si>
    <t>420х60х76</t>
  </si>
  <si>
    <t>480х60х76</t>
  </si>
  <si>
    <t>540х60х76</t>
  </si>
  <si>
    <t>Бенч двойной на 2рм (глубина 73 см)</t>
  </si>
  <si>
    <t>Бенч двойной на 4рм (глубина 73 см)</t>
  </si>
  <si>
    <t>АМБ-002-4</t>
  </si>
  <si>
    <t>АМБ-003-4</t>
  </si>
  <si>
    <t>АМБ-004-4</t>
  </si>
  <si>
    <t>АМБ-005-4</t>
  </si>
  <si>
    <t>АМБ-002.60-4</t>
  </si>
  <si>
    <t>АМБ-003.60-4</t>
  </si>
  <si>
    <t>АМБ-004.60-4</t>
  </si>
  <si>
    <t>АМБ-005.60-4</t>
  </si>
  <si>
    <t>Бенч двойной на 6рм (глубина 73 см)</t>
  </si>
  <si>
    <t>АМБ-002-6</t>
  </si>
  <si>
    <t>АМБ-003-6</t>
  </si>
  <si>
    <t>АМБ-004-6</t>
  </si>
  <si>
    <t>АМБ-005-6</t>
  </si>
  <si>
    <t>АМБ-002.60-6</t>
  </si>
  <si>
    <t>АМБ-003.60-6</t>
  </si>
  <si>
    <t>АМБ-004.60-6</t>
  </si>
  <si>
    <t>АМБ-005.60-6</t>
  </si>
  <si>
    <t>АМБЛ-002-3</t>
  </si>
  <si>
    <t>АМБЛ-003-3</t>
  </si>
  <si>
    <t>АМБЛ-004-3</t>
  </si>
  <si>
    <t>АМБЛ-005-3</t>
  </si>
  <si>
    <t>АМБЛ-002.60-3</t>
  </si>
  <si>
    <t>АМБЛ-003.60-3</t>
  </si>
  <si>
    <t>АМБЛ-004.60-3</t>
  </si>
  <si>
    <t>АМБЛ-005.60-3</t>
  </si>
  <si>
    <t>Бенч линейный на 2рм АМБЛ-002-2</t>
  </si>
  <si>
    <t>Бенч линейный на 2рм АМБЛ-003-2</t>
  </si>
  <si>
    <t>Бенч линейный на 2рм АМБЛ-004-3</t>
  </si>
  <si>
    <t>Бенч линейный на 2рм АМБЛ-005-2</t>
  </si>
  <si>
    <t>Бенч линейный на 2рм АМБЛ-004-2</t>
  </si>
  <si>
    <t>Бенч линейный на 2рм АМБЛ-002.60-2</t>
  </si>
  <si>
    <t>Бенч линейный на 2рм АМБЛ-003.60-2</t>
  </si>
  <si>
    <t>Бенч линейный на 2рм АМБЛ-004.60-2</t>
  </si>
  <si>
    <t>Бенч линейный на 2рм АМБЛ-005.60-3</t>
  </si>
  <si>
    <t>Бенч линейный на 2рм АМБЛ-005.60-2</t>
  </si>
  <si>
    <t>Бенч линейный на 2рм АМБЛ-002-3</t>
  </si>
  <si>
    <t>Бенч линейный на 2рм АМБЛ-003-3</t>
  </si>
  <si>
    <t>Бенч линейный на 2рм АМБЛ-005-3</t>
  </si>
  <si>
    <t>Бенч линейный на 2рм АМБЛ-002.60-3</t>
  </si>
  <si>
    <t>Бенч линейный на 2рм АМБЛ-003.60-3</t>
  </si>
  <si>
    <t>Бенч линейный на 2рм АМБЛ-004.60-3</t>
  </si>
  <si>
    <t>Бенч на 4рм АМБ-002-4</t>
  </si>
  <si>
    <t>Бенч на 4рм АМБ-003-4</t>
  </si>
  <si>
    <t>Бенч на 4рм АМБ-004-4</t>
  </si>
  <si>
    <t>Бенч на 4рм АМБ-005-4</t>
  </si>
  <si>
    <t>Бенч на 4рм АМБ-002.60-4</t>
  </si>
  <si>
    <t>Бенч на 4рм АМБ-003.60-4</t>
  </si>
  <si>
    <t>Бенч на 4рм АМБ-004.60-4</t>
  </si>
  <si>
    <t>Бенч на 4рм АМБ-005.60-4</t>
  </si>
  <si>
    <t>Бенч на 6рм АМБ-002-6</t>
  </si>
  <si>
    <t>Бенч на 6рм АМБ-003-6</t>
  </si>
  <si>
    <t>Бенч на 6рм АМБ-005-6</t>
  </si>
  <si>
    <t>Бенч на 6рм АМБ-004-6</t>
  </si>
  <si>
    <t>Бенч на 6рм АМБ-002.60-6</t>
  </si>
  <si>
    <t>Бенч на 6рм АМБ-003.60-6</t>
  </si>
  <si>
    <t>Бенч на 6рм АМБ-004.60-6</t>
  </si>
  <si>
    <t>Бенч на 6рм АМБ-005.60-6</t>
  </si>
  <si>
    <t>120х149,6х76</t>
  </si>
  <si>
    <t>140х149,6х76</t>
  </si>
  <si>
    <t>160х149,6х76</t>
  </si>
  <si>
    <t>180х149,6х76</t>
  </si>
  <si>
    <t>120х123,6х76</t>
  </si>
  <si>
    <t>140х123,6х76</t>
  </si>
  <si>
    <t>160х123,6х76</t>
  </si>
  <si>
    <t>180х123,6х76</t>
  </si>
  <si>
    <t>240х149,6х76</t>
  </si>
  <si>
    <t>280х149,6х76</t>
  </si>
  <si>
    <t>320х149,6х76</t>
  </si>
  <si>
    <t>360х149,6х76</t>
  </si>
  <si>
    <t>240х123,6х76</t>
  </si>
  <si>
    <t>280х123,6х76</t>
  </si>
  <si>
    <t>540х149,6х76</t>
  </si>
  <si>
    <t>480х149,6х76</t>
  </si>
  <si>
    <t>420х149,6х76</t>
  </si>
  <si>
    <t>320х123,6х76</t>
  </si>
  <si>
    <t>360х123,6х76</t>
  </si>
  <si>
    <t>420х123,6х76</t>
  </si>
  <si>
    <t>480х123,6х76</t>
  </si>
  <si>
    <t>540х123,6х76</t>
  </si>
  <si>
    <t>Заглушка кабель-канала</t>
  </si>
  <si>
    <t xml:space="preserve"> - Металлокаркас П-образной формы. Цвет: антрацит. Столы  на м/каркасе комплектуются двумя заглушками для КК в цвет каркаса*</t>
  </si>
  <si>
    <t>Столы рабочие (глубина 60см)**</t>
  </si>
  <si>
    <t>Бенч линейный на 2рм (глубина 60см)**</t>
  </si>
  <si>
    <t>Бенч линейный на 3рм (глубина 60см)**</t>
  </si>
  <si>
    <t>Бенч двойной на 2рм (глубина 60см)**</t>
  </si>
  <si>
    <t>Бенч двойной на 6рм (глубина 60см)**</t>
  </si>
  <si>
    <t>*-Столы комплектуются заглушками кабель-каналов в цвет м/каркасов. Для комплектации в цвет столешниц докупаются заглушки соответствующего цвета.</t>
  </si>
  <si>
    <t>Стол  для заседаний</t>
  </si>
  <si>
    <t>АМ-0058</t>
  </si>
  <si>
    <t>180х85х76</t>
  </si>
  <si>
    <t>*-Позиции, отмеченные ** не входят в складскую программу. Срок изготовления: 10-15 рабочих дней</t>
  </si>
  <si>
    <t>Стол заседаний АМ-0058 на м/каркасе</t>
  </si>
  <si>
    <t>Модести-панели (с держателями)</t>
  </si>
  <si>
    <t>АМ-12П</t>
  </si>
  <si>
    <t>АМ-14П</t>
  </si>
  <si>
    <t>АМ-16П</t>
  </si>
  <si>
    <t>АМ-18П</t>
  </si>
  <si>
    <t>127х1,8х35</t>
  </si>
  <si>
    <t>147х1,8х35</t>
  </si>
  <si>
    <t>167х1,8х35</t>
  </si>
  <si>
    <t>107х1,8х35</t>
  </si>
  <si>
    <t>Модести-панель АМ-12П</t>
  </si>
  <si>
    <t>Модести-панель АМ-14П</t>
  </si>
  <si>
    <t>Модести-панель АМ-16П</t>
  </si>
  <si>
    <t>Модести-панель АМ-18П</t>
  </si>
  <si>
    <t>Цена
с 01.01.2019</t>
  </si>
  <si>
    <t>Цена
Новосибирск</t>
  </si>
  <si>
    <t>Цены указаны со склада в Новосибирске в рублях  с учетом НДС.</t>
  </si>
  <si>
    <t xml:space="preserve">Цены указаны со склада в Новосибирске в рублях  с учетом НДС.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</si>
</sst>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&quot;р.&quot;"/>
    <numFmt numFmtId="166" formatCode="#,##0.0"/>
    <numFmt numFmtId="167" formatCode="0.000"/>
    <numFmt numFmtId="168" formatCode="#,##0.000"/>
    <numFmt numFmtId="169" formatCode="0.0%"/>
    <numFmt numFmtId="170" formatCode="#,##0\ &quot;₽&quot;"/>
  </numFmts>
  <fonts count="45" x14ac:knownFonts="1">
    <font>
      <sz val="12"/>
      <name val="Arial Cyr"/>
      <family val="2"/>
      <charset val="204"/>
    </font>
    <font>
      <sz val="10"/>
      <name val="Arial Cyr"/>
      <family val="2"/>
      <charset val="204"/>
    </font>
    <font>
      <u/>
      <sz val="9"/>
      <color indexed="12"/>
      <name val="Arial Cyr"/>
      <family val="2"/>
      <charset val="204"/>
    </font>
    <font>
      <b/>
      <u/>
      <sz val="14"/>
      <color indexed="12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name val="Arial Cyr"/>
      <family val="2"/>
      <charset val="204"/>
    </font>
    <font>
      <b/>
      <sz val="14"/>
      <color indexed="12"/>
      <name val="Times New Roman"/>
      <family val="1"/>
      <charset val="204"/>
    </font>
    <font>
      <sz val="9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u/>
      <sz val="14"/>
      <color indexed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20"/>
      <color theme="8" tint="-0.499984740745262"/>
      <name val="Times New Roman"/>
      <family val="1"/>
      <charset val="204"/>
    </font>
    <font>
      <b/>
      <sz val="14"/>
      <color theme="8" tint="-0.499984740745262"/>
      <name val="Arial Cyr"/>
      <family val="2"/>
      <charset val="204"/>
    </font>
    <font>
      <b/>
      <u/>
      <sz val="14"/>
      <color theme="8" tint="-0.249977111117893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</cellStyleXfs>
  <cellXfs count="365">
    <xf numFmtId="0" fontId="0" fillId="0" borderId="0" xfId="0"/>
    <xf numFmtId="0" fontId="1" fillId="0" borderId="0" xfId="3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0" xfId="3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/>
    </xf>
    <xf numFmtId="0" fontId="1" fillId="0" borderId="0" xfId="3" applyFill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1" fillId="3" borderId="1" xfId="3" applyFont="1" applyFill="1" applyBorder="1" applyAlignment="1">
      <alignment horizontal="left" vertical="center"/>
    </xf>
    <xf numFmtId="166" fontId="1" fillId="0" borderId="1" xfId="3" applyNumberFormat="1" applyBorder="1" applyAlignment="1">
      <alignment vertical="center"/>
    </xf>
    <xf numFmtId="167" fontId="1" fillId="0" borderId="1" xfId="3" applyNumberFormat="1" applyBorder="1" applyAlignment="1">
      <alignment vertical="center"/>
    </xf>
    <xf numFmtId="166" fontId="1" fillId="0" borderId="1" xfId="3" applyNumberFormat="1" applyBorder="1" applyAlignment="1">
      <alignment horizontal="center" vertical="center"/>
    </xf>
    <xf numFmtId="167" fontId="1" fillId="0" borderId="1" xfId="3" applyNumberFormat="1" applyBorder="1" applyAlignment="1">
      <alignment horizontal="center" vertical="center"/>
    </xf>
    <xf numFmtId="0" fontId="1" fillId="0" borderId="1" xfId="3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3" applyBorder="1" applyAlignment="1">
      <alignment horizontal="center" vertical="center"/>
    </xf>
    <xf numFmtId="0" fontId="1" fillId="3" borderId="2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center" vertical="center"/>
    </xf>
    <xf numFmtId="49" fontId="1" fillId="0" borderId="0" xfId="2" applyNumberFormat="1" applyFill="1"/>
    <xf numFmtId="49" fontId="1" fillId="0" borderId="0" xfId="2" applyNumberFormat="1" applyFill="1" applyBorder="1"/>
    <xf numFmtId="49" fontId="1" fillId="0" borderId="0" xfId="2" applyNumberFormat="1"/>
    <xf numFmtId="49" fontId="1" fillId="0" borderId="0" xfId="2" applyNumberFormat="1" applyFill="1" applyAlignment="1">
      <alignment horizontal="right"/>
    </xf>
    <xf numFmtId="49" fontId="1" fillId="0" borderId="0" xfId="2" applyNumberFormat="1" applyFont="1" applyFill="1" applyAlignment="1" applyProtection="1">
      <alignment vertical="center"/>
      <protection locked="0"/>
    </xf>
    <xf numFmtId="49" fontId="1" fillId="0" borderId="0" xfId="2" applyNumberFormat="1" applyFont="1" applyFill="1" applyBorder="1" applyAlignment="1" applyProtection="1">
      <alignment vertical="center"/>
      <protection locked="0"/>
    </xf>
    <xf numFmtId="165" fontId="12" fillId="0" borderId="0" xfId="2" applyNumberFormat="1" applyFont="1" applyFill="1" applyBorder="1" applyAlignment="1" applyProtection="1">
      <alignment horizontal="center"/>
      <protection locked="0"/>
    </xf>
    <xf numFmtId="49" fontId="8" fillId="0" borderId="0" xfId="2" applyNumberFormat="1" applyFont="1" applyFill="1" applyAlignment="1" applyProtection="1">
      <alignment horizontal="left" vertical="center"/>
      <protection locked="0"/>
    </xf>
    <xf numFmtId="49" fontId="1" fillId="0" borderId="0" xfId="2" applyNumberFormat="1" applyFont="1" applyFill="1" applyBorder="1" applyAlignment="1" applyProtection="1">
      <alignment horizontal="center" vertical="center"/>
      <protection locked="0"/>
    </xf>
    <xf numFmtId="49" fontId="1" fillId="0" borderId="0" xfId="2" applyNumberFormat="1" applyFont="1" applyAlignment="1" applyProtection="1">
      <alignment vertical="center"/>
      <protection locked="0"/>
    </xf>
    <xf numFmtId="49" fontId="1" fillId="0" borderId="0" xfId="2" applyNumberFormat="1" applyFont="1" applyFill="1" applyAlignment="1" applyProtection="1">
      <alignment horizontal="right" vertical="center"/>
      <protection locked="0"/>
    </xf>
    <xf numFmtId="49" fontId="2" fillId="0" borderId="0" xfId="1" applyNumberFormat="1" applyFill="1" applyBorder="1" applyAlignment="1" applyProtection="1">
      <alignment vertical="center"/>
      <protection locked="0"/>
    </xf>
    <xf numFmtId="49" fontId="10" fillId="0" borderId="0" xfId="2" applyNumberFormat="1" applyFont="1" applyAlignment="1" applyProtection="1">
      <alignment horizontal="right" vertical="center"/>
      <protection locked="0"/>
    </xf>
    <xf numFmtId="49" fontId="8" fillId="0" borderId="0" xfId="2" applyNumberFormat="1" applyFont="1" applyFill="1" applyAlignment="1">
      <alignment horizontal="center"/>
    </xf>
    <xf numFmtId="49" fontId="8" fillId="2" borderId="0" xfId="2" applyNumberFormat="1" applyFont="1" applyFill="1" applyAlignment="1">
      <alignment horizontal="center"/>
    </xf>
    <xf numFmtId="49" fontId="1" fillId="2" borderId="0" xfId="2" applyNumberFormat="1" applyFill="1"/>
    <xf numFmtId="49" fontId="1" fillId="0" borderId="0" xfId="2" applyNumberFormat="1" applyFill="1" applyAlignment="1">
      <alignment vertical="center"/>
    </xf>
    <xf numFmtId="49" fontId="1" fillId="0" borderId="0" xfId="2" applyNumberFormat="1" applyAlignment="1">
      <alignment vertical="center"/>
    </xf>
    <xf numFmtId="0" fontId="1" fillId="3" borderId="3" xfId="3" applyFont="1" applyFill="1" applyBorder="1" applyAlignment="1">
      <alignment horizontal="left" vertical="center"/>
    </xf>
    <xf numFmtId="166" fontId="1" fillId="0" borderId="3" xfId="3" applyNumberFormat="1" applyBorder="1" applyAlignment="1">
      <alignment vertical="center"/>
    </xf>
    <xf numFmtId="0" fontId="1" fillId="0" borderId="3" xfId="3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" fillId="5" borderId="4" xfId="3" applyFill="1" applyBorder="1" applyAlignment="1">
      <alignment horizontal="left" vertical="center"/>
    </xf>
    <xf numFmtId="0" fontId="15" fillId="6" borderId="4" xfId="3" applyFont="1" applyFill="1" applyBorder="1" applyAlignment="1">
      <alignment horizontal="center" vertical="center"/>
    </xf>
    <xf numFmtId="166" fontId="1" fillId="0" borderId="1" xfId="3" applyNumberFormat="1" applyBorder="1" applyAlignment="1">
      <alignment horizontal="right" vertical="center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2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16" fillId="0" borderId="0" xfId="0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Fill="1"/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0" fillId="0" borderId="6" xfId="0" applyFont="1" applyFill="1" applyBorder="1"/>
    <xf numFmtId="0" fontId="23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165" fontId="20" fillId="7" borderId="9" xfId="0" applyNumberFormat="1" applyFont="1" applyFill="1" applyBorder="1" applyAlignment="1">
      <alignment horizontal="center"/>
    </xf>
    <xf numFmtId="0" fontId="16" fillId="0" borderId="10" xfId="0" applyFont="1" applyFill="1" applyBorder="1"/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/>
    <xf numFmtId="0" fontId="16" fillId="0" borderId="13" xfId="0" applyFont="1" applyFill="1" applyBorder="1"/>
    <xf numFmtId="0" fontId="23" fillId="0" borderId="13" xfId="0" applyFont="1" applyFill="1" applyBorder="1" applyAlignment="1">
      <alignment horizontal="left"/>
    </xf>
    <xf numFmtId="0" fontId="16" fillId="0" borderId="14" xfId="0" applyFont="1" applyFill="1" applyBorder="1"/>
    <xf numFmtId="0" fontId="16" fillId="0" borderId="15" xfId="0" applyFont="1" applyFill="1" applyBorder="1"/>
    <xf numFmtId="0" fontId="16" fillId="0" borderId="16" xfId="0" applyFont="1" applyFill="1" applyBorder="1" applyAlignment="1">
      <alignment horizontal="center"/>
    </xf>
    <xf numFmtId="165" fontId="24" fillId="0" borderId="17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65" fontId="16" fillId="0" borderId="17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right"/>
    </xf>
    <xf numFmtId="0" fontId="23" fillId="0" borderId="13" xfId="0" applyFont="1" applyFill="1" applyBorder="1"/>
    <xf numFmtId="0" fontId="23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right"/>
    </xf>
    <xf numFmtId="0" fontId="16" fillId="0" borderId="13" xfId="0" applyFont="1" applyBorder="1"/>
    <xf numFmtId="0" fontId="23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5" fontId="20" fillId="0" borderId="22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/>
    <xf numFmtId="0" fontId="20" fillId="0" borderId="6" xfId="0" applyFont="1" applyBorder="1"/>
    <xf numFmtId="0" fontId="16" fillId="0" borderId="0" xfId="0" applyFont="1" applyFill="1" applyBorder="1" applyAlignment="1">
      <alignment horizontal="center"/>
    </xf>
    <xf numFmtId="165" fontId="16" fillId="0" borderId="19" xfId="0" applyNumberFormat="1" applyFont="1" applyFill="1" applyBorder="1" applyAlignment="1">
      <alignment horizontal="right"/>
    </xf>
    <xf numFmtId="0" fontId="23" fillId="0" borderId="7" xfId="0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65" fontId="20" fillId="0" borderId="19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165" fontId="20" fillId="8" borderId="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/>
    </xf>
    <xf numFmtId="0" fontId="16" fillId="0" borderId="16" xfId="0" applyFont="1" applyBorder="1" applyAlignment="1">
      <alignment horizontal="center"/>
    </xf>
    <xf numFmtId="165" fontId="20" fillId="0" borderId="17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Border="1"/>
    <xf numFmtId="0" fontId="16" fillId="0" borderId="15" xfId="0" applyFont="1" applyBorder="1" applyAlignment="1">
      <alignment horizontal="center"/>
    </xf>
    <xf numFmtId="165" fontId="16" fillId="0" borderId="17" xfId="0" applyNumberFormat="1" applyFont="1" applyFill="1" applyBorder="1" applyAlignment="1">
      <alignment horizontal="center"/>
    </xf>
    <xf numFmtId="0" fontId="16" fillId="0" borderId="15" xfId="0" applyFont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0" fontId="16" fillId="0" borderId="10" xfId="0" applyFont="1" applyBorder="1"/>
    <xf numFmtId="165" fontId="23" fillId="0" borderId="12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/>
    </xf>
    <xf numFmtId="0" fontId="16" fillId="0" borderId="18" xfId="0" applyFont="1" applyFill="1" applyBorder="1"/>
    <xf numFmtId="165" fontId="23" fillId="7" borderId="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23" fillId="0" borderId="15" xfId="0" applyFont="1" applyBorder="1" applyAlignment="1">
      <alignment horizontal="center"/>
    </xf>
    <xf numFmtId="165" fontId="27" fillId="0" borderId="17" xfId="0" applyNumberFormat="1" applyFont="1" applyFill="1" applyBorder="1" applyAlignment="1">
      <alignment horizontal="right"/>
    </xf>
    <xf numFmtId="0" fontId="24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0" borderId="23" xfId="0" applyFont="1" applyFill="1" applyBorder="1"/>
    <xf numFmtId="0" fontId="20" fillId="0" borderId="6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165" fontId="26" fillId="0" borderId="12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165" fontId="26" fillId="0" borderId="26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165" fontId="24" fillId="0" borderId="19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left"/>
    </xf>
    <xf numFmtId="0" fontId="16" fillId="0" borderId="28" xfId="0" applyFont="1" applyFill="1" applyBorder="1"/>
    <xf numFmtId="0" fontId="16" fillId="0" borderId="29" xfId="0" applyFont="1" applyFill="1" applyBorder="1"/>
    <xf numFmtId="0" fontId="20" fillId="0" borderId="13" xfId="0" applyFont="1" applyFill="1" applyBorder="1" applyAlignment="1">
      <alignment horizontal="center"/>
    </xf>
    <xf numFmtId="0" fontId="16" fillId="0" borderId="30" xfId="0" applyFont="1" applyFill="1" applyBorder="1"/>
    <xf numFmtId="165" fontId="20" fillId="7" borderId="3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6" fillId="0" borderId="32" xfId="0" applyFont="1" applyFill="1" applyBorder="1"/>
    <xf numFmtId="0" fontId="23" fillId="0" borderId="33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165" fontId="20" fillId="7" borderId="3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165" fontId="20" fillId="7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/>
    <xf numFmtId="0" fontId="29" fillId="0" borderId="0" xfId="4" applyFont="1" applyAlignment="1">
      <alignment horizontal="center" vertical="center"/>
    </xf>
    <xf numFmtId="0" fontId="30" fillId="0" borderId="0" xfId="4" applyFont="1" applyAlignment="1">
      <alignment vertical="center"/>
    </xf>
    <xf numFmtId="0" fontId="25" fillId="0" borderId="0" xfId="4" applyFont="1" applyAlignment="1">
      <alignment vertical="center"/>
    </xf>
    <xf numFmtId="165" fontId="25" fillId="0" borderId="0" xfId="4" applyNumberFormat="1" applyFont="1" applyAlignment="1">
      <alignment vertical="center"/>
    </xf>
    <xf numFmtId="3" fontId="31" fillId="7" borderId="0" xfId="4" applyNumberFormat="1" applyFont="1" applyFill="1" applyBorder="1" applyAlignment="1">
      <alignment horizontal="center" vertical="center"/>
    </xf>
    <xf numFmtId="165" fontId="31" fillId="7" borderId="0" xfId="4" applyNumberFormat="1" applyFont="1" applyFill="1" applyBorder="1" applyAlignment="1">
      <alignment horizontal="right" vertical="center"/>
    </xf>
    <xf numFmtId="166" fontId="31" fillId="0" borderId="0" xfId="4" applyNumberFormat="1" applyFont="1" applyAlignment="1">
      <alignment vertical="center"/>
    </xf>
    <xf numFmtId="3" fontId="31" fillId="0" borderId="36" xfId="4" applyNumberFormat="1" applyFont="1" applyBorder="1" applyAlignment="1">
      <alignment horizontal="center" vertical="center"/>
    </xf>
    <xf numFmtId="165" fontId="31" fillId="7" borderId="36" xfId="4" applyNumberFormat="1" applyFont="1" applyFill="1" applyBorder="1" applyAlignment="1">
      <alignment horizontal="right" vertical="center"/>
    </xf>
    <xf numFmtId="0" fontId="31" fillId="0" borderId="4" xfId="4" applyFont="1" applyBorder="1" applyAlignment="1">
      <alignment horizontal="center" vertical="center"/>
    </xf>
    <xf numFmtId="165" fontId="31" fillId="0" borderId="4" xfId="4" applyNumberFormat="1" applyFont="1" applyBorder="1" applyAlignment="1">
      <alignment horizontal="center" vertical="center" wrapText="1"/>
    </xf>
    <xf numFmtId="3" fontId="31" fillId="0" borderId="4" xfId="4" applyNumberFormat="1" applyFont="1" applyBorder="1" applyAlignment="1">
      <alignment horizontal="center" vertical="center" wrapText="1"/>
    </xf>
    <xf numFmtId="168" fontId="31" fillId="0" borderId="4" xfId="4" applyNumberFormat="1" applyFont="1" applyBorder="1" applyAlignment="1">
      <alignment horizontal="center" vertical="center" wrapText="1"/>
    </xf>
    <xf numFmtId="0" fontId="25" fillId="0" borderId="4" xfId="4" applyFont="1" applyBorder="1" applyAlignment="1">
      <alignment vertical="center"/>
    </xf>
    <xf numFmtId="167" fontId="25" fillId="0" borderId="4" xfId="4" applyNumberFormat="1" applyFont="1" applyBorder="1" applyAlignment="1">
      <alignment vertical="center"/>
    </xf>
    <xf numFmtId="165" fontId="25" fillId="7" borderId="4" xfId="4" applyNumberFormat="1" applyFont="1" applyFill="1" applyBorder="1" applyAlignment="1">
      <alignment horizontal="right" vertical="center"/>
    </xf>
    <xf numFmtId="3" fontId="30" fillId="0" borderId="4" xfId="4" applyNumberFormat="1" applyFont="1" applyBorder="1" applyAlignment="1">
      <alignment horizontal="center" vertical="center"/>
    </xf>
    <xf numFmtId="165" fontId="25" fillId="0" borderId="4" xfId="4" applyNumberFormat="1" applyFont="1" applyBorder="1" applyAlignment="1">
      <alignment horizontal="right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0" xfId="4" applyNumberFormat="1" applyFont="1" applyAlignment="1">
      <alignment horizontal="center" vertical="center"/>
    </xf>
    <xf numFmtId="0" fontId="31" fillId="0" borderId="4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168" fontId="25" fillId="0" borderId="4" xfId="4" applyNumberFormat="1" applyFont="1" applyBorder="1" applyAlignment="1">
      <alignment vertical="center"/>
    </xf>
    <xf numFmtId="165" fontId="25" fillId="0" borderId="4" xfId="4" applyNumberFormat="1" applyFont="1" applyBorder="1" applyAlignment="1">
      <alignment vertical="center"/>
    </xf>
    <xf numFmtId="3" fontId="25" fillId="0" borderId="0" xfId="4" applyNumberFormat="1" applyFont="1" applyAlignment="1">
      <alignment horizontal="center" vertical="center"/>
    </xf>
    <xf numFmtId="168" fontId="25" fillId="0" borderId="0" xfId="4" applyNumberFormat="1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6" xfId="0" applyFont="1" applyBorder="1"/>
    <xf numFmtId="0" fontId="16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/>
    </xf>
    <xf numFmtId="0" fontId="19" fillId="0" borderId="6" xfId="0" applyFont="1" applyFill="1" applyBorder="1"/>
    <xf numFmtId="0" fontId="20" fillId="0" borderId="1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65" fontId="20" fillId="7" borderId="26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5" fontId="20" fillId="0" borderId="17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165" fontId="20" fillId="0" borderId="39" xfId="0" applyNumberFormat="1" applyFont="1" applyFill="1" applyBorder="1" applyAlignment="1">
      <alignment horizontal="right"/>
    </xf>
    <xf numFmtId="0" fontId="16" fillId="7" borderId="19" xfId="0" applyFont="1" applyFill="1" applyBorder="1"/>
    <xf numFmtId="0" fontId="30" fillId="0" borderId="20" xfId="0" applyFont="1" applyFill="1" applyBorder="1" applyAlignment="1">
      <alignment horizontal="right"/>
    </xf>
    <xf numFmtId="165" fontId="20" fillId="7" borderId="22" xfId="0" applyNumberFormat="1" applyFont="1" applyFill="1" applyBorder="1" applyAlignment="1">
      <alignment horizontal="center"/>
    </xf>
    <xf numFmtId="0" fontId="19" fillId="0" borderId="13" xfId="0" applyFont="1" applyFill="1" applyBorder="1"/>
    <xf numFmtId="0" fontId="30" fillId="0" borderId="37" xfId="0" applyFont="1" applyFill="1" applyBorder="1" applyAlignment="1">
      <alignment horizontal="right"/>
    </xf>
    <xf numFmtId="165" fontId="20" fillId="7" borderId="39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165" fontId="20" fillId="7" borderId="12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16" fillId="0" borderId="16" xfId="0" applyFont="1" applyFill="1" applyBorder="1"/>
    <xf numFmtId="0" fontId="16" fillId="0" borderId="17" xfId="0" applyFont="1" applyFill="1" applyBorder="1"/>
    <xf numFmtId="0" fontId="19" fillId="0" borderId="6" xfId="0" applyFont="1" applyFill="1" applyBorder="1" applyAlignment="1">
      <alignment horizontal="left"/>
    </xf>
    <xf numFmtId="165" fontId="20" fillId="7" borderId="19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right"/>
    </xf>
    <xf numFmtId="0" fontId="19" fillId="9" borderId="6" xfId="0" applyFont="1" applyFill="1" applyBorder="1"/>
    <xf numFmtId="0" fontId="16" fillId="0" borderId="11" xfId="0" applyFont="1" applyFill="1" applyBorder="1" applyAlignment="1">
      <alignment horizontal="right"/>
    </xf>
    <xf numFmtId="0" fontId="26" fillId="7" borderId="12" xfId="0" applyFont="1" applyFill="1" applyBorder="1"/>
    <xf numFmtId="0" fontId="16" fillId="9" borderId="13" xfId="0" applyFont="1" applyFill="1" applyBorder="1"/>
    <xf numFmtId="0" fontId="23" fillId="9" borderId="0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165" fontId="20" fillId="7" borderId="4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6" fillId="0" borderId="11" xfId="0" applyFont="1" applyFill="1" applyBorder="1"/>
    <xf numFmtId="0" fontId="23" fillId="0" borderId="0" xfId="0" applyFont="1" applyFill="1" applyBorder="1"/>
    <xf numFmtId="0" fontId="16" fillId="0" borderId="18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165" fontId="26" fillId="0" borderId="19" xfId="0" applyNumberFormat="1" applyFont="1" applyFill="1" applyBorder="1" applyAlignment="1">
      <alignment horizontal="right"/>
    </xf>
    <xf numFmtId="165" fontId="26" fillId="0" borderId="17" xfId="0" applyNumberFormat="1" applyFont="1" applyFill="1" applyBorder="1" applyAlignment="1">
      <alignment horizontal="right"/>
    </xf>
    <xf numFmtId="0" fontId="23" fillId="0" borderId="6" xfId="0" applyFont="1" applyFill="1" applyBorder="1"/>
    <xf numFmtId="165" fontId="23" fillId="0" borderId="26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164" fontId="20" fillId="0" borderId="0" xfId="0" applyNumberFormat="1" applyFont="1" applyFill="1" applyBorder="1"/>
    <xf numFmtId="0" fontId="16" fillId="0" borderId="0" xfId="0" applyFont="1" applyAlignment="1">
      <alignment horizontal="right"/>
    </xf>
    <xf numFmtId="0" fontId="32" fillId="0" borderId="0" xfId="0" applyFont="1"/>
    <xf numFmtId="0" fontId="23" fillId="0" borderId="6" xfId="0" applyFont="1" applyFill="1" applyBorder="1" applyAlignment="1">
      <alignment horizontal="left"/>
    </xf>
    <xf numFmtId="164" fontId="23" fillId="0" borderId="12" xfId="0" applyNumberFormat="1" applyFont="1" applyFill="1" applyBorder="1" applyAlignment="1">
      <alignment horizontal="center"/>
    </xf>
    <xf numFmtId="165" fontId="23" fillId="8" borderId="9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4" fontId="33" fillId="0" borderId="19" xfId="0" applyNumberFormat="1" applyFont="1" applyFill="1" applyBorder="1" applyAlignment="1">
      <alignment horizontal="right"/>
    </xf>
    <xf numFmtId="164" fontId="27" fillId="0" borderId="19" xfId="0" applyNumberFormat="1" applyFont="1" applyFill="1" applyBorder="1" applyAlignment="1">
      <alignment horizontal="right"/>
    </xf>
    <xf numFmtId="164" fontId="34" fillId="0" borderId="19" xfId="0" applyNumberFormat="1" applyFont="1" applyFill="1" applyBorder="1" applyAlignment="1">
      <alignment horizontal="right" vertical="top"/>
    </xf>
    <xf numFmtId="0" fontId="23" fillId="0" borderId="2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165" fontId="23" fillId="8" borderId="22" xfId="0" applyNumberFormat="1" applyFont="1" applyFill="1" applyBorder="1" applyAlignment="1">
      <alignment horizontal="center" vertical="top"/>
    </xf>
    <xf numFmtId="0" fontId="16" fillId="0" borderId="13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165" fontId="23" fillId="0" borderId="19" xfId="0" applyNumberFormat="1" applyFont="1" applyFill="1" applyBorder="1" applyAlignment="1">
      <alignment horizontal="center" vertical="top"/>
    </xf>
    <xf numFmtId="0" fontId="23" fillId="0" borderId="6" xfId="0" applyFont="1" applyBorder="1"/>
    <xf numFmtId="0" fontId="23" fillId="0" borderId="13" xfId="0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5" fontId="27" fillId="0" borderId="19" xfId="0" applyNumberFormat="1" applyFont="1" applyFill="1" applyBorder="1" applyAlignment="1">
      <alignment horizontal="right"/>
    </xf>
    <xf numFmtId="0" fontId="23" fillId="0" borderId="14" xfId="0" applyFont="1" applyFill="1" applyBorder="1"/>
    <xf numFmtId="0" fontId="23" fillId="0" borderId="14" xfId="0" applyFont="1" applyFill="1" applyBorder="1" applyAlignment="1">
      <alignment horizontal="center"/>
    </xf>
    <xf numFmtId="0" fontId="16" fillId="0" borderId="19" xfId="0" applyFont="1" applyFill="1" applyBorder="1"/>
    <xf numFmtId="165" fontId="23" fillId="0" borderId="19" xfId="0" applyNumberFormat="1" applyFont="1" applyFill="1" applyBorder="1" applyAlignment="1">
      <alignment horizontal="right"/>
    </xf>
    <xf numFmtId="0" fontId="23" fillId="0" borderId="14" xfId="0" applyFont="1" applyBorder="1"/>
    <xf numFmtId="0" fontId="16" fillId="0" borderId="16" xfId="0" applyFont="1" applyBorder="1"/>
    <xf numFmtId="165" fontId="35" fillId="0" borderId="17" xfId="0" applyNumberFormat="1" applyFont="1" applyFill="1" applyBorder="1" applyAlignment="1">
      <alignment horizontal="right"/>
    </xf>
    <xf numFmtId="0" fontId="16" fillId="0" borderId="15" xfId="0" applyFont="1" applyBorder="1" applyAlignment="1">
      <alignment horizontal="right"/>
    </xf>
    <xf numFmtId="165" fontId="23" fillId="0" borderId="17" xfId="0" applyNumberFormat="1" applyFont="1" applyFill="1" applyBorder="1" applyAlignment="1">
      <alignment horizontal="right"/>
    </xf>
    <xf numFmtId="0" fontId="36" fillId="0" borderId="0" xfId="0" applyFont="1"/>
    <xf numFmtId="0" fontId="23" fillId="0" borderId="0" xfId="0" applyFont="1" applyAlignment="1">
      <alignment horizontal="right"/>
    </xf>
    <xf numFmtId="164" fontId="23" fillId="0" borderId="0" xfId="0" applyNumberFormat="1" applyFont="1" applyFill="1"/>
    <xf numFmtId="165" fontId="35" fillId="0" borderId="19" xfId="0" applyNumberFormat="1" applyFont="1" applyFill="1" applyBorder="1" applyAlignment="1">
      <alignment horizontal="right"/>
    </xf>
    <xf numFmtId="0" fontId="20" fillId="0" borderId="27" xfId="0" applyFont="1" applyFill="1" applyBorder="1"/>
    <xf numFmtId="165" fontId="20" fillId="0" borderId="41" xfId="0" applyNumberFormat="1" applyFont="1" applyFill="1" applyBorder="1" applyAlignment="1">
      <alignment horizontal="right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42" fillId="0" borderId="0" xfId="0" applyFont="1"/>
    <xf numFmtId="49" fontId="43" fillId="0" borderId="0" xfId="2" applyNumberFormat="1" applyFont="1" applyFill="1" applyAlignment="1" applyProtection="1">
      <alignment horizontal="right" vertical="center"/>
      <protection locked="0"/>
    </xf>
    <xf numFmtId="165" fontId="31" fillId="11" borderId="4" xfId="4" applyNumberFormat="1" applyFont="1" applyFill="1" applyBorder="1" applyAlignment="1">
      <alignment horizontal="center" vertical="center" wrapText="1"/>
    </xf>
    <xf numFmtId="165" fontId="31" fillId="11" borderId="4" xfId="4" applyNumberFormat="1" applyFont="1" applyFill="1" applyBorder="1" applyAlignment="1">
      <alignment horizontal="right" vertical="center"/>
    </xf>
    <xf numFmtId="169" fontId="20" fillId="11" borderId="44" xfId="4" applyNumberFormat="1" applyFont="1" applyFill="1" applyBorder="1" applyAlignment="1">
      <alignment horizontal="center" vertical="center"/>
    </xf>
    <xf numFmtId="0" fontId="23" fillId="10" borderId="45" xfId="0" applyFont="1" applyFill="1" applyBorder="1" applyAlignment="1">
      <alignment horizontal="right" vertical="center" wrapText="1"/>
    </xf>
    <xf numFmtId="165" fontId="23" fillId="7" borderId="12" xfId="0" applyNumberFormat="1" applyFont="1" applyFill="1" applyBorder="1" applyAlignment="1">
      <alignment horizontal="center"/>
    </xf>
    <xf numFmtId="165" fontId="31" fillId="11" borderId="4" xfId="4" applyNumberFormat="1" applyFont="1" applyFill="1" applyBorder="1" applyAlignment="1">
      <alignment vertical="center"/>
    </xf>
    <xf numFmtId="165" fontId="31" fillId="12" borderId="4" xfId="4" applyNumberFormat="1" applyFont="1" applyFill="1" applyBorder="1" applyAlignment="1">
      <alignment horizontal="center" vertical="center" wrapText="1"/>
    </xf>
    <xf numFmtId="0" fontId="31" fillId="0" borderId="0" xfId="4" applyFont="1" applyAlignment="1">
      <alignment horizontal="center" vertical="center"/>
    </xf>
    <xf numFmtId="170" fontId="31" fillId="12" borderId="4" xfId="4" applyNumberFormat="1" applyFont="1" applyFill="1" applyBorder="1" applyAlignment="1">
      <alignment horizontal="right" vertical="center"/>
    </xf>
    <xf numFmtId="0" fontId="16" fillId="0" borderId="46" xfId="0" applyFont="1" applyFill="1" applyBorder="1" applyAlignment="1">
      <alignment horizontal="center"/>
    </xf>
    <xf numFmtId="165" fontId="20" fillId="7" borderId="47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165" fontId="20" fillId="7" borderId="49" xfId="0" applyNumberFormat="1" applyFont="1" applyFill="1" applyBorder="1" applyAlignment="1">
      <alignment horizontal="center"/>
    </xf>
    <xf numFmtId="0" fontId="25" fillId="0" borderId="50" xfId="0" applyFont="1" applyFill="1" applyBorder="1"/>
    <xf numFmtId="165" fontId="20" fillId="7" borderId="19" xfId="0" applyNumberFormat="1" applyFont="1" applyFill="1" applyBorder="1" applyAlignment="1">
      <alignment horizontal="center"/>
    </xf>
    <xf numFmtId="0" fontId="16" fillId="0" borderId="57" xfId="0" applyFont="1" applyFill="1" applyBorder="1"/>
    <xf numFmtId="0" fontId="1" fillId="0" borderId="22" xfId="0" applyFont="1" applyBorder="1" applyAlignment="1">
      <alignment horizontal="left" wrapText="1"/>
    </xf>
    <xf numFmtId="165" fontId="35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0" fillId="0" borderId="0" xfId="0" applyFont="1" applyAlignment="1">
      <alignment vertical="top"/>
    </xf>
    <xf numFmtId="165" fontId="20" fillId="7" borderId="9" xfId="0" applyNumberFormat="1" applyFont="1" applyFill="1" applyBorder="1" applyAlignment="1">
      <alignment horizontal="center" vertical="center"/>
    </xf>
    <xf numFmtId="0" fontId="20" fillId="18" borderId="0" xfId="0" applyFont="1" applyFill="1" applyBorder="1"/>
    <xf numFmtId="0" fontId="23" fillId="18" borderId="0" xfId="0" applyFont="1" applyFill="1" applyBorder="1" applyAlignment="1">
      <alignment horizontal="center"/>
    </xf>
    <xf numFmtId="0" fontId="16" fillId="18" borderId="0" xfId="0" applyFont="1" applyFill="1" applyBorder="1" applyAlignment="1">
      <alignment horizontal="center"/>
    </xf>
    <xf numFmtId="165" fontId="20" fillId="18" borderId="0" xfId="0" applyNumberFormat="1" applyFont="1" applyFill="1" applyBorder="1" applyAlignment="1">
      <alignment horizontal="center"/>
    </xf>
    <xf numFmtId="0" fontId="16" fillId="18" borderId="0" xfId="0" applyFont="1" applyFill="1" applyBorder="1"/>
    <xf numFmtId="0" fontId="23" fillId="18" borderId="0" xfId="0" applyFont="1" applyFill="1" applyBorder="1" applyAlignment="1">
      <alignment horizontal="left"/>
    </xf>
    <xf numFmtId="0" fontId="23" fillId="0" borderId="3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165" fontId="20" fillId="7" borderId="63" xfId="0" applyNumberFormat="1" applyFont="1" applyFill="1" applyBorder="1" applyAlignment="1">
      <alignment horizontal="center" vertical="center"/>
    </xf>
    <xf numFmtId="1" fontId="25" fillId="0" borderId="0" xfId="4" applyNumberFormat="1" applyFont="1" applyAlignment="1">
      <alignment vertical="center"/>
    </xf>
    <xf numFmtId="0" fontId="20" fillId="13" borderId="5" xfId="0" applyFont="1" applyFill="1" applyBorder="1" applyAlignment="1">
      <alignment horizontal="center"/>
    </xf>
    <xf numFmtId="165" fontId="24" fillId="0" borderId="20" xfId="0" applyNumberFormat="1" applyFont="1" applyFill="1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165" fontId="35" fillId="0" borderId="37" xfId="0" applyNumberFormat="1" applyFont="1" applyFill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44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23" fillId="13" borderId="5" xfId="0" applyFont="1" applyFill="1" applyBorder="1" applyAlignment="1">
      <alignment horizontal="center" vertical="center"/>
    </xf>
    <xf numFmtId="165" fontId="35" fillId="18" borderId="0" xfId="0" applyNumberFormat="1" applyFont="1" applyFill="1" applyBorder="1" applyAlignment="1">
      <alignment horizontal="left" wrapText="1"/>
    </xf>
    <xf numFmtId="0" fontId="1" fillId="18" borderId="0" xfId="0" applyFont="1" applyFill="1" applyBorder="1" applyAlignment="1">
      <alignment horizontal="left" wrapText="1"/>
    </xf>
    <xf numFmtId="165" fontId="35" fillId="0" borderId="20" xfId="0" applyNumberFormat="1" applyFont="1" applyFill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0" fillId="0" borderId="0" xfId="0" applyAlignment="1"/>
    <xf numFmtId="165" fontId="35" fillId="0" borderId="33" xfId="0" applyNumberFormat="1" applyFont="1" applyFill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0" fontId="20" fillId="13" borderId="59" xfId="0" applyFont="1" applyFill="1" applyBorder="1" applyAlignment="1">
      <alignment horizontal="center"/>
    </xf>
    <xf numFmtId="0" fontId="20" fillId="13" borderId="60" xfId="0" applyFont="1" applyFill="1" applyBorder="1" applyAlignment="1">
      <alignment horizontal="center"/>
    </xf>
    <xf numFmtId="0" fontId="20" fillId="13" borderId="6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20" fillId="13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1" fillId="0" borderId="0" xfId="0" applyFont="1" applyBorder="1" applyAlignment="1">
      <alignment horizontal="left" wrapText="1"/>
    </xf>
    <xf numFmtId="164" fontId="27" fillId="0" borderId="15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8" fillId="2" borderId="1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3" borderId="3" xfId="3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left" vertical="center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ill="1" applyBorder="1" applyAlignment="1">
      <alignment horizontal="center" vertical="center" wrapText="1"/>
    </xf>
    <xf numFmtId="49" fontId="8" fillId="14" borderId="1" xfId="2" applyNumberFormat="1" applyFont="1" applyFill="1" applyBorder="1" applyAlignment="1">
      <alignment horizontal="left" vertical="center"/>
    </xf>
    <xf numFmtId="49" fontId="1" fillId="11" borderId="1" xfId="2" applyNumberForma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49" fontId="1" fillId="0" borderId="1" xfId="2" applyNumberFormat="1" applyFill="1" applyBorder="1" applyAlignment="1">
      <alignment horizontal="center" vertical="top" wrapText="1"/>
    </xf>
    <xf numFmtId="49" fontId="1" fillId="0" borderId="1" xfId="2" applyNumberFormat="1" applyFont="1" applyFill="1" applyBorder="1" applyAlignment="1">
      <alignment horizontal="left" vertical="center" wrapText="1"/>
    </xf>
    <xf numFmtId="49" fontId="1" fillId="0" borderId="56" xfId="2" applyNumberFormat="1" applyFill="1" applyBorder="1" applyAlignment="1">
      <alignment horizontal="center" vertical="center" wrapText="1"/>
    </xf>
    <xf numFmtId="49" fontId="1" fillId="0" borderId="2" xfId="2" applyNumberFormat="1" applyFill="1" applyBorder="1" applyAlignment="1">
      <alignment horizontal="center" vertical="center" wrapText="1"/>
    </xf>
    <xf numFmtId="49" fontId="8" fillId="15" borderId="1" xfId="2" applyNumberFormat="1" applyFont="1" applyFill="1" applyBorder="1" applyAlignment="1">
      <alignment horizontal="left" vertical="center"/>
    </xf>
    <xf numFmtId="49" fontId="1" fillId="16" borderId="1" xfId="2" applyNumberForma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center"/>
    </xf>
  </cellXfs>
  <cellStyles count="5">
    <cellStyle name="Гиперссылка" xfId="1" builtinId="8"/>
    <cellStyle name="Обычный" xfId="0" builtinId="0"/>
    <cellStyle name="Обычный_Арго_краткое_описание" xfId="2"/>
    <cellStyle name="Обычный_Состав_серии_АРГО" xfId="3"/>
    <cellStyle name="Обычный_Цены 18.01.1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0.jpeg"/><Relationship Id="rId3" Type="http://schemas.openxmlformats.org/officeDocument/2006/relationships/image" Target="../media/image25.png"/><Relationship Id="rId7" Type="http://schemas.openxmlformats.org/officeDocument/2006/relationships/image" Target="../media/image29.png"/><Relationship Id="rId2" Type="http://schemas.openxmlformats.org/officeDocument/2006/relationships/image" Target="../media/image24.jpeg"/><Relationship Id="rId1" Type="http://schemas.openxmlformats.org/officeDocument/2006/relationships/image" Target="../media/image2.png"/><Relationship Id="rId6" Type="http://schemas.openxmlformats.org/officeDocument/2006/relationships/image" Target="../media/image28.png"/><Relationship Id="rId5" Type="http://schemas.openxmlformats.org/officeDocument/2006/relationships/image" Target="../media/image27.png"/><Relationship Id="rId10" Type="http://schemas.openxmlformats.org/officeDocument/2006/relationships/image" Target="../media/image32.png"/><Relationship Id="rId4" Type="http://schemas.openxmlformats.org/officeDocument/2006/relationships/image" Target="../media/image26.png"/><Relationship Id="rId9" Type="http://schemas.openxmlformats.org/officeDocument/2006/relationships/image" Target="../media/image31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0.jpeg"/><Relationship Id="rId13" Type="http://schemas.openxmlformats.org/officeDocument/2006/relationships/image" Target="../media/image45.jpeg"/><Relationship Id="rId18" Type="http://schemas.openxmlformats.org/officeDocument/2006/relationships/image" Target="../media/image50.jpeg"/><Relationship Id="rId3" Type="http://schemas.openxmlformats.org/officeDocument/2006/relationships/image" Target="../media/image35.jpeg"/><Relationship Id="rId7" Type="http://schemas.openxmlformats.org/officeDocument/2006/relationships/image" Target="../media/image39.jpeg"/><Relationship Id="rId12" Type="http://schemas.openxmlformats.org/officeDocument/2006/relationships/image" Target="../media/image44.jpeg"/><Relationship Id="rId17" Type="http://schemas.openxmlformats.org/officeDocument/2006/relationships/image" Target="../media/image49.jpeg"/><Relationship Id="rId2" Type="http://schemas.openxmlformats.org/officeDocument/2006/relationships/image" Target="../media/image34.png"/><Relationship Id="rId16" Type="http://schemas.openxmlformats.org/officeDocument/2006/relationships/image" Target="../media/image48.jpeg"/><Relationship Id="rId20" Type="http://schemas.openxmlformats.org/officeDocument/2006/relationships/image" Target="../media/image52.jpeg"/><Relationship Id="rId1" Type="http://schemas.openxmlformats.org/officeDocument/2006/relationships/image" Target="../media/image33.png"/><Relationship Id="rId6" Type="http://schemas.openxmlformats.org/officeDocument/2006/relationships/image" Target="../media/image38.jpeg"/><Relationship Id="rId11" Type="http://schemas.openxmlformats.org/officeDocument/2006/relationships/image" Target="../media/image43.jpeg"/><Relationship Id="rId5" Type="http://schemas.openxmlformats.org/officeDocument/2006/relationships/image" Target="../media/image37.jpeg"/><Relationship Id="rId15" Type="http://schemas.openxmlformats.org/officeDocument/2006/relationships/image" Target="../media/image47.jpeg"/><Relationship Id="rId10" Type="http://schemas.openxmlformats.org/officeDocument/2006/relationships/image" Target="../media/image42.jpeg"/><Relationship Id="rId19" Type="http://schemas.openxmlformats.org/officeDocument/2006/relationships/image" Target="../media/image51.jpeg"/><Relationship Id="rId4" Type="http://schemas.openxmlformats.org/officeDocument/2006/relationships/image" Target="../media/image36.jpeg"/><Relationship Id="rId9" Type="http://schemas.openxmlformats.org/officeDocument/2006/relationships/image" Target="../media/image41.jpeg"/><Relationship Id="rId14" Type="http://schemas.openxmlformats.org/officeDocument/2006/relationships/image" Target="../media/image46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60.jpeg"/><Relationship Id="rId13" Type="http://schemas.openxmlformats.org/officeDocument/2006/relationships/image" Target="../media/image65.jpeg"/><Relationship Id="rId3" Type="http://schemas.openxmlformats.org/officeDocument/2006/relationships/image" Target="../media/image55.png"/><Relationship Id="rId7" Type="http://schemas.openxmlformats.org/officeDocument/2006/relationships/image" Target="../media/image59.jpeg"/><Relationship Id="rId12" Type="http://schemas.openxmlformats.org/officeDocument/2006/relationships/image" Target="../media/image64.jpeg"/><Relationship Id="rId2" Type="http://schemas.openxmlformats.org/officeDocument/2006/relationships/image" Target="../media/image54.wmf"/><Relationship Id="rId1" Type="http://schemas.openxmlformats.org/officeDocument/2006/relationships/image" Target="../media/image53.png"/><Relationship Id="rId6" Type="http://schemas.openxmlformats.org/officeDocument/2006/relationships/image" Target="../media/image58.jpeg"/><Relationship Id="rId11" Type="http://schemas.openxmlformats.org/officeDocument/2006/relationships/image" Target="../media/image63.jpeg"/><Relationship Id="rId5" Type="http://schemas.openxmlformats.org/officeDocument/2006/relationships/image" Target="../media/image57.jpeg"/><Relationship Id="rId10" Type="http://schemas.openxmlformats.org/officeDocument/2006/relationships/image" Target="../media/image62.jpeg"/><Relationship Id="rId4" Type="http://schemas.openxmlformats.org/officeDocument/2006/relationships/image" Target="../media/image56.jpeg"/><Relationship Id="rId9" Type="http://schemas.openxmlformats.org/officeDocument/2006/relationships/image" Target="../media/image61.jpeg"/><Relationship Id="rId14" Type="http://schemas.openxmlformats.org/officeDocument/2006/relationships/image" Target="../media/image6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9525</xdr:rowOff>
    </xdr:from>
    <xdr:to>
      <xdr:col>1</xdr:col>
      <xdr:colOff>9580</xdr:colOff>
      <xdr:row>2</xdr:row>
      <xdr:rowOff>116058</xdr:rowOff>
    </xdr:to>
    <xdr:pic>
      <xdr:nvPicPr>
        <xdr:cNvPr id="7224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809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626745</xdr:colOff>
      <xdr:row>29</xdr:row>
      <xdr:rowOff>156210</xdr:rowOff>
    </xdr:from>
    <xdr:ext cx="413674" cy="227217"/>
    <xdr:sp macro="" textlink="" fLocksText="0">
      <xdr:nvSpPr>
        <xdr:cNvPr id="2089" name="Text 43"/>
        <xdr:cNvSpPr txBox="1">
          <a:spLocks noChangeArrowheads="1"/>
        </xdr:cNvSpPr>
      </xdr:nvSpPr>
      <xdr:spPr bwMode="auto">
        <a:xfrm>
          <a:off x="5825154" y="6556450"/>
          <a:ext cx="394657" cy="21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20160" tIns="20160" rIns="20160" bIns="2016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45см</a:t>
          </a:r>
        </a:p>
      </xdr:txBody>
    </xdr:sp>
    <xdr:clientData/>
  </xdr:oneCellAnchor>
  <xdr:twoCellAnchor editAs="oneCell">
    <xdr:from>
      <xdr:col>5</xdr:col>
      <xdr:colOff>1447800</xdr:colOff>
      <xdr:row>26</xdr:row>
      <xdr:rowOff>165735</xdr:rowOff>
    </xdr:from>
    <xdr:to>
      <xdr:col>5</xdr:col>
      <xdr:colOff>1485900</xdr:colOff>
      <xdr:row>28</xdr:row>
      <xdr:rowOff>2617</xdr:rowOff>
    </xdr:to>
    <xdr:sp macro="" textlink="" fLocksText="0">
      <xdr:nvSpPr>
        <xdr:cNvPr id="11271" name="Text 44"/>
        <xdr:cNvSpPr txBox="1">
          <a:spLocks noChangeArrowheads="1"/>
        </xdr:cNvSpPr>
      </xdr:nvSpPr>
      <xdr:spPr bwMode="auto">
        <a:xfrm>
          <a:off x="6791325" y="5810250"/>
          <a:ext cx="381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674370</xdr:colOff>
      <xdr:row>29</xdr:row>
      <xdr:rowOff>106680</xdr:rowOff>
    </xdr:from>
    <xdr:ext cx="413909" cy="237545"/>
    <xdr:sp macro="" textlink="" fLocksText="0">
      <xdr:nvSpPr>
        <xdr:cNvPr id="2091" name="Text 45"/>
        <xdr:cNvSpPr txBox="1">
          <a:spLocks noChangeArrowheads="1"/>
        </xdr:cNvSpPr>
      </xdr:nvSpPr>
      <xdr:spPr bwMode="auto">
        <a:xfrm>
          <a:off x="664845" y="6506920"/>
          <a:ext cx="394657" cy="2177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20160" tIns="20160" rIns="20160" bIns="2016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60см</a:t>
          </a:r>
        </a:p>
      </xdr:txBody>
    </xdr:sp>
    <xdr:clientData/>
  </xdr:oneCellAnchor>
  <xdr:twoCellAnchor editAs="oneCell">
    <xdr:from>
      <xdr:col>0</xdr:col>
      <xdr:colOff>1369695</xdr:colOff>
      <xdr:row>26</xdr:row>
      <xdr:rowOff>196215</xdr:rowOff>
    </xdr:from>
    <xdr:to>
      <xdr:col>0</xdr:col>
      <xdr:colOff>1407795</xdr:colOff>
      <xdr:row>28</xdr:row>
      <xdr:rowOff>38554</xdr:rowOff>
    </xdr:to>
    <xdr:sp macro="" textlink="" fLocksText="0">
      <xdr:nvSpPr>
        <xdr:cNvPr id="11273" name="Text 46"/>
        <xdr:cNvSpPr txBox="1">
          <a:spLocks noChangeArrowheads="1"/>
        </xdr:cNvSpPr>
      </xdr:nvSpPr>
      <xdr:spPr bwMode="auto">
        <a:xfrm>
          <a:off x="1371600" y="5838825"/>
          <a:ext cx="38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122703</xdr:colOff>
      <xdr:row>0</xdr:row>
      <xdr:rowOff>0</xdr:rowOff>
    </xdr:from>
    <xdr:to>
      <xdr:col>0</xdr:col>
      <xdr:colOff>1015934</xdr:colOff>
      <xdr:row>4</xdr:row>
      <xdr:rowOff>36212</xdr:rowOff>
    </xdr:to>
    <xdr:pic>
      <xdr:nvPicPr>
        <xdr:cNvPr id="1175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03" y="0"/>
          <a:ext cx="897032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17</xdr:row>
      <xdr:rowOff>38100</xdr:rowOff>
    </xdr:from>
    <xdr:to>
      <xdr:col>5</xdr:col>
      <xdr:colOff>1295400</xdr:colOff>
      <xdr:row>20</xdr:row>
      <xdr:rowOff>171450</xdr:rowOff>
    </xdr:to>
    <xdr:pic>
      <xdr:nvPicPr>
        <xdr:cNvPr id="14061" name="Рисунок 30" descr="A-003.60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886200"/>
          <a:ext cx="1123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21</xdr:row>
      <xdr:rowOff>209550</xdr:rowOff>
    </xdr:from>
    <xdr:to>
      <xdr:col>0</xdr:col>
      <xdr:colOff>1123950</xdr:colOff>
      <xdr:row>24</xdr:row>
      <xdr:rowOff>161925</xdr:rowOff>
    </xdr:to>
    <xdr:pic>
      <xdr:nvPicPr>
        <xdr:cNvPr id="14062" name="Рисунок 31" descr="А-01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286375"/>
          <a:ext cx="809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371475</xdr:colOff>
      <xdr:row>22</xdr:row>
      <xdr:rowOff>19050</xdr:rowOff>
    </xdr:from>
    <xdr:to>
      <xdr:col>5</xdr:col>
      <xdr:colOff>1181100</xdr:colOff>
      <xdr:row>24</xdr:row>
      <xdr:rowOff>133350</xdr:rowOff>
    </xdr:to>
    <xdr:pic>
      <xdr:nvPicPr>
        <xdr:cNvPr id="14063" name="Рисунок 32" descr="А-016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5324475"/>
          <a:ext cx="8096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27</xdr:row>
      <xdr:rowOff>76200</xdr:rowOff>
    </xdr:from>
    <xdr:to>
      <xdr:col>0</xdr:col>
      <xdr:colOff>1514475</xdr:colOff>
      <xdr:row>31</xdr:row>
      <xdr:rowOff>142875</xdr:rowOff>
    </xdr:to>
    <xdr:pic>
      <xdr:nvPicPr>
        <xdr:cNvPr id="14064" name="Рисунок 33" descr="А-203.60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562725"/>
          <a:ext cx="1466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27</xdr:row>
      <xdr:rowOff>47625</xdr:rowOff>
    </xdr:from>
    <xdr:to>
      <xdr:col>6</xdr:col>
      <xdr:colOff>76200</xdr:colOff>
      <xdr:row>31</xdr:row>
      <xdr:rowOff>123825</xdr:rowOff>
    </xdr:to>
    <xdr:pic>
      <xdr:nvPicPr>
        <xdr:cNvPr id="14065" name="Рисунок 34" descr="А-200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534150"/>
          <a:ext cx="1485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34</xdr:row>
      <xdr:rowOff>0</xdr:rowOff>
    </xdr:from>
    <xdr:to>
      <xdr:col>0</xdr:col>
      <xdr:colOff>1533525</xdr:colOff>
      <xdr:row>37</xdr:row>
      <xdr:rowOff>95250</xdr:rowOff>
    </xdr:to>
    <xdr:pic>
      <xdr:nvPicPr>
        <xdr:cNvPr id="14066" name="Рисунок 35" descr="А-058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115300"/>
          <a:ext cx="13906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34</xdr:row>
      <xdr:rowOff>19050</xdr:rowOff>
    </xdr:from>
    <xdr:to>
      <xdr:col>5</xdr:col>
      <xdr:colOff>1219200</xdr:colOff>
      <xdr:row>37</xdr:row>
      <xdr:rowOff>104775</xdr:rowOff>
    </xdr:to>
    <xdr:pic>
      <xdr:nvPicPr>
        <xdr:cNvPr id="14067" name="Рисунок 36" descr="А-029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8134350"/>
          <a:ext cx="10096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39</xdr:row>
      <xdr:rowOff>9525</xdr:rowOff>
    </xdr:from>
    <xdr:to>
      <xdr:col>0</xdr:col>
      <xdr:colOff>1514475</xdr:colOff>
      <xdr:row>42</xdr:row>
      <xdr:rowOff>219075</xdr:rowOff>
    </xdr:to>
    <xdr:pic>
      <xdr:nvPicPr>
        <xdr:cNvPr id="14068" name="Рисунок 37" descr="А-028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86875"/>
          <a:ext cx="14287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39</xdr:row>
      <xdr:rowOff>104775</xdr:rowOff>
    </xdr:from>
    <xdr:to>
      <xdr:col>5</xdr:col>
      <xdr:colOff>1152525</xdr:colOff>
      <xdr:row>42</xdr:row>
      <xdr:rowOff>57150</xdr:rowOff>
    </xdr:to>
    <xdr:pic>
      <xdr:nvPicPr>
        <xdr:cNvPr id="14069" name="Рисунок 38" descr="А-039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93821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45</xdr:row>
      <xdr:rowOff>0</xdr:rowOff>
    </xdr:from>
    <xdr:to>
      <xdr:col>6</xdr:col>
      <xdr:colOff>57150</xdr:colOff>
      <xdr:row>47</xdr:row>
      <xdr:rowOff>142875</xdr:rowOff>
    </xdr:to>
    <xdr:pic>
      <xdr:nvPicPr>
        <xdr:cNvPr id="14070" name="Рисунок 39" descr="А-403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0687050"/>
          <a:ext cx="1552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49</xdr:row>
      <xdr:rowOff>209550</xdr:rowOff>
    </xdr:from>
    <xdr:to>
      <xdr:col>0</xdr:col>
      <xdr:colOff>1057275</xdr:colOff>
      <xdr:row>52</xdr:row>
      <xdr:rowOff>142875</xdr:rowOff>
    </xdr:to>
    <xdr:pic>
      <xdr:nvPicPr>
        <xdr:cNvPr id="14071" name="Рисунок 40" descr="АТ-03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1753850"/>
          <a:ext cx="542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314325</xdr:colOff>
      <xdr:row>49</xdr:row>
      <xdr:rowOff>228600</xdr:rowOff>
    </xdr:from>
    <xdr:to>
      <xdr:col>5</xdr:col>
      <xdr:colOff>866775</xdr:colOff>
      <xdr:row>52</xdr:row>
      <xdr:rowOff>200025</xdr:rowOff>
    </xdr:to>
    <xdr:pic>
      <xdr:nvPicPr>
        <xdr:cNvPr id="14072" name="Рисунок 41" descr="АТ-04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1772900"/>
          <a:ext cx="5524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58</xdr:row>
      <xdr:rowOff>76200</xdr:rowOff>
    </xdr:from>
    <xdr:to>
      <xdr:col>0</xdr:col>
      <xdr:colOff>1162050</xdr:colOff>
      <xdr:row>60</xdr:row>
      <xdr:rowOff>57150</xdr:rowOff>
    </xdr:to>
    <xdr:pic>
      <xdr:nvPicPr>
        <xdr:cNvPr id="14073" name="Рисунок 42" descr="А-705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706475"/>
          <a:ext cx="819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54</xdr:row>
      <xdr:rowOff>38100</xdr:rowOff>
    </xdr:from>
    <xdr:to>
      <xdr:col>5</xdr:col>
      <xdr:colOff>1181100</xdr:colOff>
      <xdr:row>56</xdr:row>
      <xdr:rowOff>95250</xdr:rowOff>
    </xdr:to>
    <xdr:pic>
      <xdr:nvPicPr>
        <xdr:cNvPr id="14074" name="Рисунок 44" descr="А-70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2744450"/>
          <a:ext cx="981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57</xdr:row>
      <xdr:rowOff>228600</xdr:rowOff>
    </xdr:from>
    <xdr:to>
      <xdr:col>5</xdr:col>
      <xdr:colOff>1228725</xdr:colOff>
      <xdr:row>60</xdr:row>
      <xdr:rowOff>47625</xdr:rowOff>
    </xdr:to>
    <xdr:pic>
      <xdr:nvPicPr>
        <xdr:cNvPr id="14075" name="Рисунок 45" descr="А-70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3620750"/>
          <a:ext cx="971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62</xdr:row>
      <xdr:rowOff>57150</xdr:rowOff>
    </xdr:from>
    <xdr:to>
      <xdr:col>0</xdr:col>
      <xdr:colOff>1123950</xdr:colOff>
      <xdr:row>65</xdr:row>
      <xdr:rowOff>152400</xdr:rowOff>
    </xdr:to>
    <xdr:pic>
      <xdr:nvPicPr>
        <xdr:cNvPr id="14076" name="Рисунок 46" descr="АТ-05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4611350"/>
          <a:ext cx="6858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62</xdr:row>
      <xdr:rowOff>19050</xdr:rowOff>
    </xdr:from>
    <xdr:to>
      <xdr:col>5</xdr:col>
      <xdr:colOff>1028700</xdr:colOff>
      <xdr:row>65</xdr:row>
      <xdr:rowOff>219075</xdr:rowOff>
    </xdr:to>
    <xdr:pic>
      <xdr:nvPicPr>
        <xdr:cNvPr id="14077" name="Рисунок 47" descr="АТ-07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4573250"/>
          <a:ext cx="7334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66</xdr:row>
      <xdr:rowOff>209550</xdr:rowOff>
    </xdr:from>
    <xdr:to>
      <xdr:col>0</xdr:col>
      <xdr:colOff>1247775</xdr:colOff>
      <xdr:row>69</xdr:row>
      <xdr:rowOff>276225</xdr:rowOff>
    </xdr:to>
    <xdr:pic>
      <xdr:nvPicPr>
        <xdr:cNvPr id="14078" name="Рисунок 48" descr="АТ-10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963900"/>
          <a:ext cx="8763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67</xdr:row>
      <xdr:rowOff>9525</xdr:rowOff>
    </xdr:from>
    <xdr:to>
      <xdr:col>5</xdr:col>
      <xdr:colOff>581025</xdr:colOff>
      <xdr:row>69</xdr:row>
      <xdr:rowOff>190500</xdr:rowOff>
    </xdr:to>
    <xdr:pic>
      <xdr:nvPicPr>
        <xdr:cNvPr id="14079" name="Рисунок 49" descr="АН-03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6002000"/>
          <a:ext cx="4381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66</xdr:row>
      <xdr:rowOff>209550</xdr:rowOff>
    </xdr:from>
    <xdr:to>
      <xdr:col>5</xdr:col>
      <xdr:colOff>1209675</xdr:colOff>
      <xdr:row>69</xdr:row>
      <xdr:rowOff>228600</xdr:rowOff>
    </xdr:to>
    <xdr:pic>
      <xdr:nvPicPr>
        <xdr:cNvPr id="14080" name="Рисунок 50" descr="АН-05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963900"/>
          <a:ext cx="457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45</xdr:row>
      <xdr:rowOff>19050</xdr:rowOff>
    </xdr:from>
    <xdr:to>
      <xdr:col>0</xdr:col>
      <xdr:colOff>1181100</xdr:colOff>
      <xdr:row>47</xdr:row>
      <xdr:rowOff>123825</xdr:rowOff>
    </xdr:to>
    <xdr:pic>
      <xdr:nvPicPr>
        <xdr:cNvPr id="14081" name="Рисунок 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706100"/>
          <a:ext cx="1076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53</xdr:row>
      <xdr:rowOff>228600</xdr:rowOff>
    </xdr:from>
    <xdr:to>
      <xdr:col>0</xdr:col>
      <xdr:colOff>1000125</xdr:colOff>
      <xdr:row>56</xdr:row>
      <xdr:rowOff>142875</xdr:rowOff>
    </xdr:to>
    <xdr:pic>
      <xdr:nvPicPr>
        <xdr:cNvPr id="14082" name="Рисунок 3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696825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17</xdr:row>
      <xdr:rowOff>104775</xdr:rowOff>
    </xdr:from>
    <xdr:to>
      <xdr:col>0</xdr:col>
      <xdr:colOff>1333500</xdr:colOff>
      <xdr:row>20</xdr:row>
      <xdr:rowOff>238125</xdr:rowOff>
    </xdr:to>
    <xdr:pic>
      <xdr:nvPicPr>
        <xdr:cNvPr id="14083" name="Рисунок 30" descr="A-003.60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2875"/>
          <a:ext cx="1123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1447800</xdr:colOff>
      <xdr:row>59</xdr:row>
      <xdr:rowOff>0</xdr:rowOff>
    </xdr:from>
    <xdr:to>
      <xdr:col>5</xdr:col>
      <xdr:colOff>1485900</xdr:colOff>
      <xdr:row>60</xdr:row>
      <xdr:rowOff>38589</xdr:rowOff>
    </xdr:to>
    <xdr:sp macro="" textlink="" fLocksText="0">
      <xdr:nvSpPr>
        <xdr:cNvPr id="3" name="Text 44"/>
        <xdr:cNvSpPr txBox="1">
          <a:spLocks noChangeArrowheads="1"/>
        </xdr:cNvSpPr>
      </xdr:nvSpPr>
      <xdr:spPr bwMode="auto">
        <a:xfrm>
          <a:off x="6791325" y="6280785"/>
          <a:ext cx="38100" cy="275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1369695</xdr:colOff>
      <xdr:row>59</xdr:row>
      <xdr:rowOff>0</xdr:rowOff>
    </xdr:from>
    <xdr:to>
      <xdr:col>0</xdr:col>
      <xdr:colOff>1407795</xdr:colOff>
      <xdr:row>60</xdr:row>
      <xdr:rowOff>44046</xdr:rowOff>
    </xdr:to>
    <xdr:sp macro="" textlink="" fLocksText="0">
      <xdr:nvSpPr>
        <xdr:cNvPr id="5" name="Text 46"/>
        <xdr:cNvSpPr txBox="1">
          <a:spLocks noChangeArrowheads="1"/>
        </xdr:cNvSpPr>
      </xdr:nvSpPr>
      <xdr:spPr bwMode="auto">
        <a:xfrm>
          <a:off x="1369695" y="6311265"/>
          <a:ext cx="38100" cy="280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122703</xdr:colOff>
      <xdr:row>0</xdr:row>
      <xdr:rowOff>0</xdr:rowOff>
    </xdr:from>
    <xdr:to>
      <xdr:col>0</xdr:col>
      <xdr:colOff>1015934</xdr:colOff>
      <xdr:row>4</xdr:row>
      <xdr:rowOff>36212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03" y="0"/>
          <a:ext cx="893231" cy="979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17</xdr:row>
      <xdr:rowOff>38100</xdr:rowOff>
    </xdr:from>
    <xdr:to>
      <xdr:col>0</xdr:col>
      <xdr:colOff>1428750</xdr:colOff>
      <xdr:row>20</xdr:row>
      <xdr:rowOff>266699</xdr:rowOff>
    </xdr:to>
    <xdr:pic>
      <xdr:nvPicPr>
        <xdr:cNvPr id="14475" name="Рисунок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1" t="21770" r="7584" b="15514"/>
        <a:stretch>
          <a:fillRect/>
        </a:stretch>
      </xdr:blipFill>
      <xdr:spPr bwMode="auto">
        <a:xfrm>
          <a:off x="247650" y="3857625"/>
          <a:ext cx="11811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35</xdr:row>
      <xdr:rowOff>19050</xdr:rowOff>
    </xdr:from>
    <xdr:to>
      <xdr:col>6</xdr:col>
      <xdr:colOff>19050</xdr:colOff>
      <xdr:row>38</xdr:row>
      <xdr:rowOff>419099</xdr:rowOff>
    </xdr:to>
    <xdr:pic>
      <xdr:nvPicPr>
        <xdr:cNvPr id="14476" name="Рисунок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553075"/>
          <a:ext cx="15144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169208</xdr:colOff>
      <xdr:row>17</xdr:row>
      <xdr:rowOff>116542</xdr:rowOff>
    </xdr:from>
    <xdr:to>
      <xdr:col>5</xdr:col>
      <xdr:colOff>1350308</xdr:colOff>
      <xdr:row>20</xdr:row>
      <xdr:rowOff>345141</xdr:rowOff>
    </xdr:to>
    <xdr:pic>
      <xdr:nvPicPr>
        <xdr:cNvPr id="14477" name="Рисунок 3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1" t="21770" r="7584" b="15514"/>
        <a:stretch>
          <a:fillRect/>
        </a:stretch>
      </xdr:blipFill>
      <xdr:spPr bwMode="auto">
        <a:xfrm>
          <a:off x="5525620" y="3960160"/>
          <a:ext cx="1181100" cy="93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71157</xdr:colOff>
      <xdr:row>34</xdr:row>
      <xdr:rowOff>220757</xdr:rowOff>
    </xdr:from>
    <xdr:ext cx="1516716" cy="1106020"/>
    <xdr:pic>
      <xdr:nvPicPr>
        <xdr:cNvPr id="11" name="Рисунок 2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7" y="8434669"/>
          <a:ext cx="1516716" cy="110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67235</xdr:colOff>
      <xdr:row>23</xdr:row>
      <xdr:rowOff>112058</xdr:rowOff>
    </xdr:from>
    <xdr:to>
      <xdr:col>0</xdr:col>
      <xdr:colOff>1391210</xdr:colOff>
      <xdr:row>26</xdr:row>
      <xdr:rowOff>310962</xdr:rowOff>
    </xdr:to>
    <xdr:pic>
      <xdr:nvPicPr>
        <xdr:cNvPr id="17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5658970"/>
          <a:ext cx="1323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145676</xdr:colOff>
      <xdr:row>23</xdr:row>
      <xdr:rowOff>134470</xdr:rowOff>
    </xdr:from>
    <xdr:to>
      <xdr:col>5</xdr:col>
      <xdr:colOff>1469651</xdr:colOff>
      <xdr:row>26</xdr:row>
      <xdr:rowOff>333374</xdr:rowOff>
    </xdr:to>
    <xdr:pic>
      <xdr:nvPicPr>
        <xdr:cNvPr id="18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088" y="5681382"/>
          <a:ext cx="1323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33617</xdr:colOff>
      <xdr:row>28</xdr:row>
      <xdr:rowOff>224117</xdr:rowOff>
    </xdr:from>
    <xdr:to>
      <xdr:col>1</xdr:col>
      <xdr:colOff>107576</xdr:colOff>
      <xdr:row>32</xdr:row>
      <xdr:rowOff>215153</xdr:rowOff>
    </xdr:to>
    <xdr:pic>
      <xdr:nvPicPr>
        <xdr:cNvPr id="19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7238999"/>
          <a:ext cx="16764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33617</xdr:colOff>
      <xdr:row>28</xdr:row>
      <xdr:rowOff>291354</xdr:rowOff>
    </xdr:from>
    <xdr:to>
      <xdr:col>6</xdr:col>
      <xdr:colOff>107576</xdr:colOff>
      <xdr:row>32</xdr:row>
      <xdr:rowOff>253815</xdr:rowOff>
    </xdr:to>
    <xdr:pic>
      <xdr:nvPicPr>
        <xdr:cNvPr id="20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0029" y="7306236"/>
          <a:ext cx="16764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145676</xdr:colOff>
      <xdr:row>41</xdr:row>
      <xdr:rowOff>112059</xdr:rowOff>
    </xdr:from>
    <xdr:to>
      <xdr:col>0</xdr:col>
      <xdr:colOff>1507751</xdr:colOff>
      <xdr:row>44</xdr:row>
      <xdr:rowOff>272863</xdr:rowOff>
    </xdr:to>
    <xdr:pic>
      <xdr:nvPicPr>
        <xdr:cNvPr id="21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10712824"/>
          <a:ext cx="1362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145676</xdr:colOff>
      <xdr:row>41</xdr:row>
      <xdr:rowOff>67235</xdr:rowOff>
    </xdr:from>
    <xdr:to>
      <xdr:col>5</xdr:col>
      <xdr:colOff>1507751</xdr:colOff>
      <xdr:row>44</xdr:row>
      <xdr:rowOff>228039</xdr:rowOff>
    </xdr:to>
    <xdr:pic>
      <xdr:nvPicPr>
        <xdr:cNvPr id="22" name="Рисунок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2088" y="10668000"/>
          <a:ext cx="1362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</xdr:row>
      <xdr:rowOff>134471</xdr:rowOff>
    </xdr:from>
    <xdr:to>
      <xdr:col>1</xdr:col>
      <xdr:colOff>93009</xdr:colOff>
      <xdr:row>50</xdr:row>
      <xdr:rowOff>409575</xdr:rowOff>
    </xdr:to>
    <xdr:pic>
      <xdr:nvPicPr>
        <xdr:cNvPr id="23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38530"/>
          <a:ext cx="16954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44823</xdr:colOff>
      <xdr:row>47</xdr:row>
      <xdr:rowOff>44824</xdr:rowOff>
    </xdr:from>
    <xdr:to>
      <xdr:col>6</xdr:col>
      <xdr:colOff>137832</xdr:colOff>
      <xdr:row>50</xdr:row>
      <xdr:rowOff>319928</xdr:rowOff>
    </xdr:to>
    <xdr:pic>
      <xdr:nvPicPr>
        <xdr:cNvPr id="25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1235" y="12348883"/>
          <a:ext cx="16954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134472</xdr:colOff>
      <xdr:row>52</xdr:row>
      <xdr:rowOff>257736</xdr:rowOff>
    </xdr:from>
    <xdr:to>
      <xdr:col>0</xdr:col>
      <xdr:colOff>638735</xdr:colOff>
      <xdr:row>52</xdr:row>
      <xdr:rowOff>762235</xdr:rowOff>
    </xdr:to>
    <xdr:pic>
      <xdr:nvPicPr>
        <xdr:cNvPr id="24" name="Рисунок 23" descr="ÐÐ°ÑÑÐ¸Ð½ÐºÐ¸ Ð¿Ð¾ Ð·Ð°Ð¿ÑÐ¾ÑÑ Ð·Ð°Ð³Ð»ÑÑÐºÐ° ÐºÐ°Ð±ÐµÐ»Ñ-ÐºÐ°Ð½Ð°Ð»Ð°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3839265"/>
          <a:ext cx="504263" cy="504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1369695</xdr:colOff>
      <xdr:row>60</xdr:row>
      <xdr:rowOff>0</xdr:rowOff>
    </xdr:from>
    <xdr:ext cx="38100" cy="279369"/>
    <xdr:sp macro="" textlink="" fLocksText="0">
      <xdr:nvSpPr>
        <xdr:cNvPr id="26" name="Text 46"/>
        <xdr:cNvSpPr txBox="1">
          <a:spLocks noChangeArrowheads="1"/>
        </xdr:cNvSpPr>
      </xdr:nvSpPr>
      <xdr:spPr bwMode="auto">
        <a:xfrm>
          <a:off x="1369695" y="14657294"/>
          <a:ext cx="38100" cy="27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134470</xdr:colOff>
      <xdr:row>52</xdr:row>
      <xdr:rowOff>67236</xdr:rowOff>
    </xdr:from>
    <xdr:to>
      <xdr:col>5</xdr:col>
      <xdr:colOff>1411940</xdr:colOff>
      <xdr:row>52</xdr:row>
      <xdr:rowOff>829788</xdr:rowOff>
    </xdr:to>
    <xdr:pic>
      <xdr:nvPicPr>
        <xdr:cNvPr id="27" name="Рисунок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1" t="21770" r="7584" b="15514"/>
        <a:stretch>
          <a:fillRect/>
        </a:stretch>
      </xdr:blipFill>
      <xdr:spPr bwMode="auto">
        <a:xfrm>
          <a:off x="5490882" y="13895295"/>
          <a:ext cx="1277470" cy="762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168088</xdr:colOff>
      <xdr:row>55</xdr:row>
      <xdr:rowOff>123265</xdr:rowOff>
    </xdr:from>
    <xdr:to>
      <xdr:col>0</xdr:col>
      <xdr:colOff>1339663</xdr:colOff>
      <xdr:row>58</xdr:row>
      <xdr:rowOff>305921</xdr:rowOff>
    </xdr:to>
    <xdr:pic>
      <xdr:nvPicPr>
        <xdr:cNvPr id="31" name="Рисунок 1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15329647"/>
          <a:ext cx="1171575" cy="888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62</xdr:row>
      <xdr:rowOff>47625</xdr:rowOff>
    </xdr:from>
    <xdr:to>
      <xdr:col>0</xdr:col>
      <xdr:colOff>885825</xdr:colOff>
      <xdr:row>64</xdr:row>
      <xdr:rowOff>142875</xdr:rowOff>
    </xdr:to>
    <xdr:pic>
      <xdr:nvPicPr>
        <xdr:cNvPr id="13030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639925"/>
          <a:ext cx="495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201448</xdr:colOff>
      <xdr:row>0</xdr:row>
      <xdr:rowOff>0</xdr:rowOff>
    </xdr:from>
    <xdr:to>
      <xdr:col>0</xdr:col>
      <xdr:colOff>1213408</xdr:colOff>
      <xdr:row>4</xdr:row>
      <xdr:rowOff>85725</xdr:rowOff>
    </xdr:to>
    <xdr:pic>
      <xdr:nvPicPr>
        <xdr:cNvPr id="10063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48" y="0"/>
          <a:ext cx="1013811" cy="1147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17</xdr:row>
      <xdr:rowOff>28575</xdr:rowOff>
    </xdr:from>
    <xdr:to>
      <xdr:col>0</xdr:col>
      <xdr:colOff>1419225</xdr:colOff>
      <xdr:row>19</xdr:row>
      <xdr:rowOff>219075</xdr:rowOff>
    </xdr:to>
    <xdr:pic>
      <xdr:nvPicPr>
        <xdr:cNvPr id="13032" name="Рисунок 21" descr="А-30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943350"/>
          <a:ext cx="6000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819150</xdr:colOff>
      <xdr:row>20</xdr:row>
      <xdr:rowOff>47625</xdr:rowOff>
    </xdr:from>
    <xdr:to>
      <xdr:col>0</xdr:col>
      <xdr:colOff>1409700</xdr:colOff>
      <xdr:row>23</xdr:row>
      <xdr:rowOff>209550</xdr:rowOff>
    </xdr:to>
    <xdr:pic>
      <xdr:nvPicPr>
        <xdr:cNvPr id="13033" name="Рисунок 22" descr="А-30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4676775"/>
          <a:ext cx="590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781050</xdr:colOff>
      <xdr:row>24</xdr:row>
      <xdr:rowOff>47625</xdr:rowOff>
    </xdr:from>
    <xdr:to>
      <xdr:col>0</xdr:col>
      <xdr:colOff>1419225</xdr:colOff>
      <xdr:row>29</xdr:row>
      <xdr:rowOff>219075</xdr:rowOff>
    </xdr:to>
    <xdr:pic>
      <xdr:nvPicPr>
        <xdr:cNvPr id="13034" name="Рисунок 23" descr="А-306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5629275"/>
          <a:ext cx="6381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762000</xdr:colOff>
      <xdr:row>30</xdr:row>
      <xdr:rowOff>57150</xdr:rowOff>
    </xdr:from>
    <xdr:to>
      <xdr:col>0</xdr:col>
      <xdr:colOff>1390650</xdr:colOff>
      <xdr:row>35</xdr:row>
      <xdr:rowOff>85725</xdr:rowOff>
    </xdr:to>
    <xdr:pic>
      <xdr:nvPicPr>
        <xdr:cNvPr id="13035" name="Рисунок 24" descr="А-310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067550"/>
          <a:ext cx="6286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41</xdr:row>
      <xdr:rowOff>9525</xdr:rowOff>
    </xdr:from>
    <xdr:to>
      <xdr:col>5</xdr:col>
      <xdr:colOff>828675</xdr:colOff>
      <xdr:row>43</xdr:row>
      <xdr:rowOff>171450</xdr:rowOff>
    </xdr:to>
    <xdr:pic>
      <xdr:nvPicPr>
        <xdr:cNvPr id="13036" name="Рисунок 26" descr="А-321.jp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9601200"/>
          <a:ext cx="323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38</xdr:row>
      <xdr:rowOff>9525</xdr:rowOff>
    </xdr:from>
    <xdr:to>
      <xdr:col>1</xdr:col>
      <xdr:colOff>123825</xdr:colOff>
      <xdr:row>43</xdr:row>
      <xdr:rowOff>200025</xdr:rowOff>
    </xdr:to>
    <xdr:pic>
      <xdr:nvPicPr>
        <xdr:cNvPr id="13037" name="Рисунок 27" descr="А-321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886825"/>
          <a:ext cx="13144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371475</xdr:colOff>
      <xdr:row>46</xdr:row>
      <xdr:rowOff>171450</xdr:rowOff>
    </xdr:from>
    <xdr:to>
      <xdr:col>0</xdr:col>
      <xdr:colOff>695325</xdr:colOff>
      <xdr:row>48</xdr:row>
      <xdr:rowOff>209550</xdr:rowOff>
    </xdr:to>
    <xdr:pic>
      <xdr:nvPicPr>
        <xdr:cNvPr id="13038" name="Рисунок 28" descr="А-322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963275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857250</xdr:colOff>
      <xdr:row>45</xdr:row>
      <xdr:rowOff>209550</xdr:rowOff>
    </xdr:from>
    <xdr:to>
      <xdr:col>0</xdr:col>
      <xdr:colOff>1200150</xdr:colOff>
      <xdr:row>48</xdr:row>
      <xdr:rowOff>180975</xdr:rowOff>
    </xdr:to>
    <xdr:pic>
      <xdr:nvPicPr>
        <xdr:cNvPr id="13039" name="Рисунок 29" descr="А-324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0763250"/>
          <a:ext cx="342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1371600</xdr:colOff>
      <xdr:row>44</xdr:row>
      <xdr:rowOff>9525</xdr:rowOff>
    </xdr:from>
    <xdr:to>
      <xdr:col>1</xdr:col>
      <xdr:colOff>95250</xdr:colOff>
      <xdr:row>48</xdr:row>
      <xdr:rowOff>209550</xdr:rowOff>
    </xdr:to>
    <xdr:pic>
      <xdr:nvPicPr>
        <xdr:cNvPr id="13040" name="Рисунок 30" descr="А-326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10325100"/>
          <a:ext cx="3238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50</xdr:row>
      <xdr:rowOff>57150</xdr:rowOff>
    </xdr:from>
    <xdr:to>
      <xdr:col>0</xdr:col>
      <xdr:colOff>1104900</xdr:colOff>
      <xdr:row>52</xdr:row>
      <xdr:rowOff>161925</xdr:rowOff>
    </xdr:to>
    <xdr:pic>
      <xdr:nvPicPr>
        <xdr:cNvPr id="13041" name="Рисунок 31" descr="А-311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801475"/>
          <a:ext cx="7239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55</xdr:row>
      <xdr:rowOff>47625</xdr:rowOff>
    </xdr:from>
    <xdr:to>
      <xdr:col>0</xdr:col>
      <xdr:colOff>1304925</xdr:colOff>
      <xdr:row>60</xdr:row>
      <xdr:rowOff>266700</xdr:rowOff>
    </xdr:to>
    <xdr:pic>
      <xdr:nvPicPr>
        <xdr:cNvPr id="13042" name="Рисунок 32" descr="А-307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001625"/>
          <a:ext cx="6953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685800</xdr:colOff>
      <xdr:row>55</xdr:row>
      <xdr:rowOff>19050</xdr:rowOff>
    </xdr:from>
    <xdr:to>
      <xdr:col>5</xdr:col>
      <xdr:colOff>1238250</xdr:colOff>
      <xdr:row>60</xdr:row>
      <xdr:rowOff>295275</xdr:rowOff>
    </xdr:to>
    <xdr:pic>
      <xdr:nvPicPr>
        <xdr:cNvPr id="13043" name="Рисунок 33" descr="А-308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2973050"/>
          <a:ext cx="552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16</xdr:row>
      <xdr:rowOff>238125</xdr:rowOff>
    </xdr:from>
    <xdr:to>
      <xdr:col>5</xdr:col>
      <xdr:colOff>933450</xdr:colOff>
      <xdr:row>19</xdr:row>
      <xdr:rowOff>161925</xdr:rowOff>
    </xdr:to>
    <xdr:pic>
      <xdr:nvPicPr>
        <xdr:cNvPr id="13044" name="Рисунок 34" descr="А-300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914775"/>
          <a:ext cx="647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22</xdr:row>
      <xdr:rowOff>171450</xdr:rowOff>
    </xdr:from>
    <xdr:to>
      <xdr:col>5</xdr:col>
      <xdr:colOff>1009650</xdr:colOff>
      <xdr:row>26</xdr:row>
      <xdr:rowOff>200025</xdr:rowOff>
    </xdr:to>
    <xdr:pic>
      <xdr:nvPicPr>
        <xdr:cNvPr id="13045" name="Рисунок 35" descr="Стекло.jp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5276850"/>
          <a:ext cx="704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30</xdr:row>
      <xdr:rowOff>76200</xdr:rowOff>
    </xdr:from>
    <xdr:to>
      <xdr:col>5</xdr:col>
      <xdr:colOff>962025</xdr:colOff>
      <xdr:row>35</xdr:row>
      <xdr:rowOff>76200</xdr:rowOff>
    </xdr:to>
    <xdr:pic>
      <xdr:nvPicPr>
        <xdr:cNvPr id="13046" name="Рисунок 36" descr="Двери.jp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7086600"/>
          <a:ext cx="6381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438150</xdr:colOff>
      <xdr:row>37</xdr:row>
      <xdr:rowOff>9525</xdr:rowOff>
    </xdr:from>
    <xdr:to>
      <xdr:col>5</xdr:col>
      <xdr:colOff>762000</xdr:colOff>
      <xdr:row>39</xdr:row>
      <xdr:rowOff>190500</xdr:rowOff>
    </xdr:to>
    <xdr:pic>
      <xdr:nvPicPr>
        <xdr:cNvPr id="13047" name="Рисунок 37" descr="А-321-стл.jpg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8648700"/>
          <a:ext cx="323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45</xdr:row>
      <xdr:rowOff>85725</xdr:rowOff>
    </xdr:from>
    <xdr:to>
      <xdr:col>5</xdr:col>
      <xdr:colOff>1343025</xdr:colOff>
      <xdr:row>48</xdr:row>
      <xdr:rowOff>171450</xdr:rowOff>
    </xdr:to>
    <xdr:pic>
      <xdr:nvPicPr>
        <xdr:cNvPr id="13048" name="Рисунок 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0639425"/>
          <a:ext cx="1257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295275</xdr:colOff>
      <xdr:row>50</xdr:row>
      <xdr:rowOff>66675</xdr:rowOff>
    </xdr:from>
    <xdr:to>
      <xdr:col>5</xdr:col>
      <xdr:colOff>1038225</xdr:colOff>
      <xdr:row>52</xdr:row>
      <xdr:rowOff>76200</xdr:rowOff>
    </xdr:to>
    <xdr:pic>
      <xdr:nvPicPr>
        <xdr:cNvPr id="13049" name="Рисунок 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11811000"/>
          <a:ext cx="742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50</xdr:row>
      <xdr:rowOff>76200</xdr:rowOff>
    </xdr:from>
    <xdr:to>
      <xdr:col>5</xdr:col>
      <xdr:colOff>809625</xdr:colOff>
      <xdr:row>52</xdr:row>
      <xdr:rowOff>114300</xdr:rowOff>
    </xdr:to>
    <xdr:pic>
      <xdr:nvPicPr>
        <xdr:cNvPr id="1540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10925175"/>
          <a:ext cx="381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142875</xdr:colOff>
      <xdr:row>49</xdr:row>
      <xdr:rowOff>0</xdr:rowOff>
    </xdr:to>
    <xdr:pic>
      <xdr:nvPicPr>
        <xdr:cNvPr id="1541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1085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49</xdr:row>
      <xdr:rowOff>0</xdr:rowOff>
    </xdr:from>
    <xdr:to>
      <xdr:col>5</xdr:col>
      <xdr:colOff>1123950</xdr:colOff>
      <xdr:row>49</xdr:row>
      <xdr:rowOff>0</xdr:rowOff>
    </xdr:to>
    <xdr:pic>
      <xdr:nvPicPr>
        <xdr:cNvPr id="1541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10610850"/>
          <a:ext cx="1114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</xdr:colOff>
      <xdr:row>0</xdr:row>
      <xdr:rowOff>57150</xdr:rowOff>
    </xdr:from>
    <xdr:to>
      <xdr:col>1</xdr:col>
      <xdr:colOff>102104</xdr:colOff>
      <xdr:row>4</xdr:row>
      <xdr:rowOff>114300</xdr:rowOff>
    </xdr:to>
    <xdr:pic>
      <xdr:nvPicPr>
        <xdr:cNvPr id="10640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846818" cy="952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17</xdr:row>
      <xdr:rowOff>9525</xdr:rowOff>
    </xdr:from>
    <xdr:to>
      <xdr:col>1</xdr:col>
      <xdr:colOff>38100</xdr:colOff>
      <xdr:row>21</xdr:row>
      <xdr:rowOff>190500</xdr:rowOff>
    </xdr:to>
    <xdr:pic>
      <xdr:nvPicPr>
        <xdr:cNvPr id="15413" name="Рисунок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48100"/>
          <a:ext cx="9048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17</xdr:row>
      <xdr:rowOff>9525</xdr:rowOff>
    </xdr:from>
    <xdr:to>
      <xdr:col>5</xdr:col>
      <xdr:colOff>1200150</xdr:colOff>
      <xdr:row>21</xdr:row>
      <xdr:rowOff>219075</xdr:rowOff>
    </xdr:to>
    <xdr:pic>
      <xdr:nvPicPr>
        <xdr:cNvPr id="15414" name="Рисунок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3848100"/>
          <a:ext cx="10763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24</xdr:row>
      <xdr:rowOff>19050</xdr:rowOff>
    </xdr:from>
    <xdr:to>
      <xdr:col>0</xdr:col>
      <xdr:colOff>781050</xdr:colOff>
      <xdr:row>27</xdr:row>
      <xdr:rowOff>95250</xdr:rowOff>
    </xdr:to>
    <xdr:pic>
      <xdr:nvPicPr>
        <xdr:cNvPr id="15415" name="Рисунок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54355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24</xdr:row>
      <xdr:rowOff>9525</xdr:rowOff>
    </xdr:from>
    <xdr:to>
      <xdr:col>5</xdr:col>
      <xdr:colOff>1171575</xdr:colOff>
      <xdr:row>27</xdr:row>
      <xdr:rowOff>142875</xdr:rowOff>
    </xdr:to>
    <xdr:pic>
      <xdr:nvPicPr>
        <xdr:cNvPr id="15416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5534025"/>
          <a:ext cx="9715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29</xdr:row>
      <xdr:rowOff>161925</xdr:rowOff>
    </xdr:from>
    <xdr:to>
      <xdr:col>1</xdr:col>
      <xdr:colOff>66675</xdr:colOff>
      <xdr:row>34</xdr:row>
      <xdr:rowOff>19050</xdr:rowOff>
    </xdr:to>
    <xdr:pic>
      <xdr:nvPicPr>
        <xdr:cNvPr id="15417" name="Рисунок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86550"/>
          <a:ext cx="990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44</xdr:row>
      <xdr:rowOff>133350</xdr:rowOff>
    </xdr:from>
    <xdr:to>
      <xdr:col>0</xdr:col>
      <xdr:colOff>819150</xdr:colOff>
      <xdr:row>47</xdr:row>
      <xdr:rowOff>1</xdr:rowOff>
    </xdr:to>
    <xdr:pic>
      <xdr:nvPicPr>
        <xdr:cNvPr id="15418" name="Рисунок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744075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171450</xdr:colOff>
      <xdr:row>45</xdr:row>
      <xdr:rowOff>0</xdr:rowOff>
    </xdr:from>
    <xdr:to>
      <xdr:col>6</xdr:col>
      <xdr:colOff>38100</xdr:colOff>
      <xdr:row>47</xdr:row>
      <xdr:rowOff>133351</xdr:rowOff>
    </xdr:to>
    <xdr:pic>
      <xdr:nvPicPr>
        <xdr:cNvPr id="15419" name="Рисунок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9810750"/>
          <a:ext cx="1133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50</xdr:row>
      <xdr:rowOff>57150</xdr:rowOff>
    </xdr:from>
    <xdr:to>
      <xdr:col>0</xdr:col>
      <xdr:colOff>762000</xdr:colOff>
      <xdr:row>52</xdr:row>
      <xdr:rowOff>161925</xdr:rowOff>
    </xdr:to>
    <xdr:pic>
      <xdr:nvPicPr>
        <xdr:cNvPr id="15420" name="Рисунок 1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0906125"/>
          <a:ext cx="590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438150</xdr:colOff>
      <xdr:row>29</xdr:row>
      <xdr:rowOff>104775</xdr:rowOff>
    </xdr:from>
    <xdr:to>
      <xdr:col>5</xdr:col>
      <xdr:colOff>647700</xdr:colOff>
      <xdr:row>34</xdr:row>
      <xdr:rowOff>133350</xdr:rowOff>
    </xdr:to>
    <xdr:pic>
      <xdr:nvPicPr>
        <xdr:cNvPr id="15421" name="Рисунок 1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6629400"/>
          <a:ext cx="2095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</xdr:row>
      <xdr:rowOff>57150</xdr:rowOff>
    </xdr:from>
    <xdr:to>
      <xdr:col>1</xdr:col>
      <xdr:colOff>142875</xdr:colOff>
      <xdr:row>41</xdr:row>
      <xdr:rowOff>28575</xdr:rowOff>
    </xdr:to>
    <xdr:pic>
      <xdr:nvPicPr>
        <xdr:cNvPr id="15422" name="Рисунок 1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9625"/>
          <a:ext cx="1104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38</xdr:row>
      <xdr:rowOff>47625</xdr:rowOff>
    </xdr:from>
    <xdr:to>
      <xdr:col>5</xdr:col>
      <xdr:colOff>781050</xdr:colOff>
      <xdr:row>41</xdr:row>
      <xdr:rowOff>114300</xdr:rowOff>
    </xdr:to>
    <xdr:pic>
      <xdr:nvPicPr>
        <xdr:cNvPr id="15423" name="Рисунок 1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8420100"/>
          <a:ext cx="647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47625</xdr:rowOff>
    </xdr:from>
    <xdr:to>
      <xdr:col>14</xdr:col>
      <xdr:colOff>9525</xdr:colOff>
      <xdr:row>3</xdr:row>
      <xdr:rowOff>247650</xdr:rowOff>
    </xdr:to>
    <xdr:pic>
      <xdr:nvPicPr>
        <xdr:cNvPr id="6238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762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0"/>
  <sheetViews>
    <sheetView windowProtection="1" showGridLines="0" showZeros="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N12" sqref="N12"/>
    </sheetView>
  </sheetViews>
  <sheetFormatPr defaultColWidth="8.90625" defaultRowHeight="13.2" x14ac:dyDescent="0.25"/>
  <cols>
    <col min="1" max="1" width="9.54296875" style="163" bestFit="1" customWidth="1"/>
    <col min="2" max="2" width="33.453125" style="165" customWidth="1"/>
    <col min="3" max="3" width="7.90625" style="165" hidden="1" customWidth="1"/>
    <col min="4" max="4" width="8" style="165" hidden="1" customWidth="1"/>
    <col min="5" max="5" width="3.90625" style="165" hidden="1" customWidth="1"/>
    <col min="6" max="6" width="6.08984375" style="165" hidden="1" customWidth="1"/>
    <col min="7" max="7" width="10.08984375" style="287" hidden="1" customWidth="1"/>
    <col min="8" max="8" width="9.08984375" style="166" hidden="1" customWidth="1"/>
    <col min="9" max="9" width="9" style="165" bestFit="1" customWidth="1"/>
    <col min="10" max="10" width="6.08984375" style="187" bestFit="1" customWidth="1"/>
    <col min="11" max="11" width="9" style="187" customWidth="1"/>
    <col min="12" max="12" width="5.08984375" style="187" customWidth="1"/>
    <col min="13" max="13" width="6.08984375" style="188" bestFit="1" customWidth="1"/>
    <col min="14" max="14" width="20.1796875" style="165" bestFit="1" customWidth="1"/>
    <col min="15" max="15" width="7.81640625" style="165" bestFit="1" customWidth="1"/>
    <col min="16" max="16" width="6.36328125" style="165" customWidth="1"/>
    <col min="17" max="16384" width="8.90625" style="165"/>
  </cols>
  <sheetData>
    <row r="1" spans="1:15" ht="48" hidden="1" thickTop="1" thickBot="1" x14ac:dyDescent="0.3">
      <c r="B1" s="164"/>
      <c r="J1" s="167"/>
      <c r="K1" s="168"/>
      <c r="L1" s="167">
        <f>SUM(L4:L244)</f>
        <v>0</v>
      </c>
      <c r="M1" s="169">
        <f>SUM(M4:M244)</f>
        <v>0</v>
      </c>
      <c r="N1" s="283" t="s">
        <v>531</v>
      </c>
      <c r="O1" s="282">
        <v>0.4</v>
      </c>
    </row>
    <row r="2" spans="1:15" ht="13.8" x14ac:dyDescent="0.25">
      <c r="B2" s="164"/>
      <c r="J2" s="170"/>
      <c r="K2" s="171"/>
      <c r="L2" s="170"/>
      <c r="M2" s="169"/>
    </row>
    <row r="3" spans="1:15" ht="39.6" x14ac:dyDescent="0.25">
      <c r="B3" s="172" t="s">
        <v>395</v>
      </c>
      <c r="C3" s="172" t="s">
        <v>1</v>
      </c>
      <c r="D3" s="172" t="s">
        <v>2</v>
      </c>
      <c r="E3" s="173" t="s">
        <v>243</v>
      </c>
      <c r="F3" s="173" t="s">
        <v>441</v>
      </c>
      <c r="G3" s="286" t="s">
        <v>539</v>
      </c>
      <c r="H3" s="280" t="s">
        <v>748</v>
      </c>
      <c r="I3" s="173" t="s">
        <v>749</v>
      </c>
      <c r="J3" s="174" t="s">
        <v>440</v>
      </c>
      <c r="K3" s="174" t="s">
        <v>447</v>
      </c>
      <c r="L3" s="174" t="s">
        <v>243</v>
      </c>
      <c r="M3" s="175" t="s">
        <v>441</v>
      </c>
    </row>
    <row r="4" spans="1:15" ht="13.8" x14ac:dyDescent="0.25">
      <c r="B4" s="176" t="s">
        <v>0</v>
      </c>
      <c r="C4" s="176"/>
      <c r="D4" s="176"/>
      <c r="E4" s="176">
        <v>1.8</v>
      </c>
      <c r="F4" s="177">
        <v>0.01</v>
      </c>
      <c r="G4" s="288">
        <v>1341.1016949152543</v>
      </c>
      <c r="H4" s="281">
        <v>1072.8813559322034</v>
      </c>
      <c r="I4" s="178">
        <f t="shared" ref="I4:I35" si="0">H4*1.05*(1+наценка)</f>
        <v>1577.1355932203389</v>
      </c>
      <c r="J4" s="179"/>
      <c r="K4" s="180">
        <f t="shared" ref="K4:K36" si="1">J4*I4</f>
        <v>0</v>
      </c>
      <c r="L4" s="181">
        <f t="shared" ref="L4:L34" si="2">J4*E4</f>
        <v>0</v>
      </c>
      <c r="M4" s="177">
        <f t="shared" ref="M4:M34" si="3">J4*F4</f>
        <v>0</v>
      </c>
      <c r="N4" s="182"/>
      <c r="O4" s="310"/>
    </row>
    <row r="5" spans="1:15" ht="13.8" x14ac:dyDescent="0.25">
      <c r="B5" s="176" t="s">
        <v>442</v>
      </c>
      <c r="C5" s="176"/>
      <c r="D5" s="176"/>
      <c r="E5" s="176">
        <v>0.1</v>
      </c>
      <c r="F5" s="177">
        <v>0</v>
      </c>
      <c r="G5" s="288">
        <v>385.16949152542372</v>
      </c>
      <c r="H5" s="281">
        <v>308.13559322033899</v>
      </c>
      <c r="I5" s="178">
        <f t="shared" si="0"/>
        <v>452.95932203389833</v>
      </c>
      <c r="J5" s="179"/>
      <c r="K5" s="180">
        <f t="shared" si="1"/>
        <v>0</v>
      </c>
      <c r="L5" s="181">
        <f t="shared" si="2"/>
        <v>0</v>
      </c>
      <c r="M5" s="177">
        <f t="shared" si="3"/>
        <v>0</v>
      </c>
      <c r="N5" s="182"/>
      <c r="O5" s="310"/>
    </row>
    <row r="6" spans="1:15" ht="13.8" x14ac:dyDescent="0.25">
      <c r="B6" s="176" t="s">
        <v>443</v>
      </c>
      <c r="C6" s="176"/>
      <c r="D6" s="176"/>
      <c r="E6" s="176">
        <v>0.2</v>
      </c>
      <c r="F6" s="177">
        <v>1E-3</v>
      </c>
      <c r="G6" s="288">
        <v>136.01694915254237</v>
      </c>
      <c r="H6" s="281">
        <v>108.8135593220339</v>
      </c>
      <c r="I6" s="178">
        <f t="shared" si="0"/>
        <v>159.95593220338984</v>
      </c>
      <c r="J6" s="179"/>
      <c r="K6" s="180">
        <f t="shared" si="1"/>
        <v>0</v>
      </c>
      <c r="L6" s="181">
        <f t="shared" si="2"/>
        <v>0</v>
      </c>
      <c r="M6" s="177">
        <f t="shared" si="3"/>
        <v>0</v>
      </c>
      <c r="N6" s="182"/>
      <c r="O6" s="310"/>
    </row>
    <row r="7" spans="1:15" ht="13.8" x14ac:dyDescent="0.25">
      <c r="A7" s="163" t="s">
        <v>448</v>
      </c>
      <c r="B7" s="176" t="s">
        <v>272</v>
      </c>
      <c r="C7" s="176"/>
      <c r="D7" s="176"/>
      <c r="E7" s="176">
        <v>25.6</v>
      </c>
      <c r="F7" s="177">
        <v>7.0000000000000007E-2</v>
      </c>
      <c r="G7" s="288">
        <v>2745.7627118644064</v>
      </c>
      <c r="H7" s="281">
        <v>2196.6101694915251</v>
      </c>
      <c r="I7" s="178">
        <f t="shared" si="0"/>
        <v>3229.0169491525417</v>
      </c>
      <c r="J7" s="179"/>
      <c r="K7" s="180">
        <f t="shared" si="1"/>
        <v>0</v>
      </c>
      <c r="L7" s="181">
        <f t="shared" si="2"/>
        <v>0</v>
      </c>
      <c r="M7" s="177">
        <f t="shared" si="3"/>
        <v>0</v>
      </c>
      <c r="N7" s="182"/>
      <c r="O7" s="310"/>
    </row>
    <row r="8" spans="1:15" ht="13.8" x14ac:dyDescent="0.25">
      <c r="A8" s="163" t="s">
        <v>448</v>
      </c>
      <c r="B8" s="176" t="s">
        <v>273</v>
      </c>
      <c r="C8" s="176"/>
      <c r="D8" s="176"/>
      <c r="E8" s="176">
        <v>22.5</v>
      </c>
      <c r="F8" s="177">
        <v>5.8000000000000003E-2</v>
      </c>
      <c r="G8" s="288">
        <v>2436.8644067796608</v>
      </c>
      <c r="H8" s="281">
        <v>1949.4915254237287</v>
      </c>
      <c r="I8" s="178">
        <f t="shared" si="0"/>
        <v>2865.7525423728812</v>
      </c>
      <c r="J8" s="179"/>
      <c r="K8" s="180">
        <f t="shared" si="1"/>
        <v>0</v>
      </c>
      <c r="L8" s="181">
        <f t="shared" si="2"/>
        <v>0</v>
      </c>
      <c r="M8" s="177">
        <f t="shared" si="3"/>
        <v>0</v>
      </c>
      <c r="N8" s="182"/>
      <c r="O8" s="310"/>
    </row>
    <row r="9" spans="1:15" ht="13.8" x14ac:dyDescent="0.25">
      <c r="A9" s="163" t="s">
        <v>448</v>
      </c>
      <c r="B9" s="176" t="s">
        <v>275</v>
      </c>
      <c r="C9" s="176"/>
      <c r="D9" s="176"/>
      <c r="E9" s="176">
        <v>40.299999999999997</v>
      </c>
      <c r="F9" s="177">
        <v>6.7000000000000004E-2</v>
      </c>
      <c r="G9" s="288">
        <v>2809.3220338983047</v>
      </c>
      <c r="H9" s="281">
        <v>2247.4576271186438</v>
      </c>
      <c r="I9" s="178">
        <f t="shared" si="0"/>
        <v>3303.7627118644064</v>
      </c>
      <c r="J9" s="179"/>
      <c r="K9" s="180">
        <f t="shared" si="1"/>
        <v>0</v>
      </c>
      <c r="L9" s="181">
        <f t="shared" si="2"/>
        <v>0</v>
      </c>
      <c r="M9" s="177">
        <f t="shared" si="3"/>
        <v>0</v>
      </c>
      <c r="N9" s="182"/>
      <c r="O9" s="310"/>
    </row>
    <row r="10" spans="1:15" ht="13.8" x14ac:dyDescent="0.25">
      <c r="A10" s="163" t="s">
        <v>448</v>
      </c>
      <c r="B10" s="176" t="s">
        <v>276</v>
      </c>
      <c r="C10" s="176"/>
      <c r="D10" s="176"/>
      <c r="E10" s="176">
        <v>26.7</v>
      </c>
      <c r="F10" s="177">
        <v>7.5999999999999998E-2</v>
      </c>
      <c r="G10" s="288">
        <v>2636.4406779661017</v>
      </c>
      <c r="H10" s="281">
        <v>2109.1525423728813</v>
      </c>
      <c r="I10" s="178">
        <f t="shared" si="0"/>
        <v>3100.4542372881356</v>
      </c>
      <c r="J10" s="179"/>
      <c r="K10" s="180">
        <f t="shared" si="1"/>
        <v>0</v>
      </c>
      <c r="L10" s="181">
        <f t="shared" si="2"/>
        <v>0</v>
      </c>
      <c r="M10" s="177">
        <f t="shared" si="3"/>
        <v>0</v>
      </c>
      <c r="N10" s="182"/>
      <c r="O10" s="310"/>
    </row>
    <row r="11" spans="1:15" ht="13.8" x14ac:dyDescent="0.25">
      <c r="A11" s="163" t="s">
        <v>448</v>
      </c>
      <c r="B11" s="176" t="s">
        <v>277</v>
      </c>
      <c r="C11" s="176"/>
      <c r="D11" s="176"/>
      <c r="E11" s="176">
        <v>34.9</v>
      </c>
      <c r="F11" s="177">
        <v>8.5000000000000006E-2</v>
      </c>
      <c r="G11" s="288">
        <v>3040.6779661016944</v>
      </c>
      <c r="H11" s="281">
        <v>2432.5423728813557</v>
      </c>
      <c r="I11" s="178">
        <f t="shared" si="0"/>
        <v>3575.8372881355931</v>
      </c>
      <c r="J11" s="179">
        <v>0</v>
      </c>
      <c r="K11" s="180">
        <f t="shared" si="1"/>
        <v>0</v>
      </c>
      <c r="L11" s="181">
        <f t="shared" si="2"/>
        <v>0</v>
      </c>
      <c r="M11" s="177">
        <f t="shared" si="3"/>
        <v>0</v>
      </c>
      <c r="N11" s="182"/>
      <c r="O11" s="310"/>
    </row>
    <row r="12" spans="1:15" ht="13.8" x14ac:dyDescent="0.25">
      <c r="A12" s="163" t="s">
        <v>448</v>
      </c>
      <c r="B12" s="176" t="s">
        <v>278</v>
      </c>
      <c r="C12" s="176"/>
      <c r="D12" s="176"/>
      <c r="E12" s="176">
        <v>29</v>
      </c>
      <c r="F12" s="177">
        <v>8.8999999999999996E-2</v>
      </c>
      <c r="G12" s="288">
        <v>2885.593220338983</v>
      </c>
      <c r="H12" s="281">
        <v>2308.4745762711864</v>
      </c>
      <c r="I12" s="178">
        <f t="shared" si="0"/>
        <v>3393.4576271186443</v>
      </c>
      <c r="J12" s="179"/>
      <c r="K12" s="180">
        <f t="shared" si="1"/>
        <v>0</v>
      </c>
      <c r="L12" s="181">
        <f t="shared" si="2"/>
        <v>0</v>
      </c>
      <c r="M12" s="177">
        <f t="shared" si="3"/>
        <v>0</v>
      </c>
      <c r="N12" s="182"/>
      <c r="O12" s="310"/>
    </row>
    <row r="13" spans="1:15" ht="13.8" x14ac:dyDescent="0.25">
      <c r="A13" s="163" t="s">
        <v>448</v>
      </c>
      <c r="B13" s="176" t="s">
        <v>280</v>
      </c>
      <c r="C13" s="176"/>
      <c r="D13" s="176"/>
      <c r="E13" s="176">
        <v>57.8</v>
      </c>
      <c r="F13" s="177">
        <v>9.6000000000000002E-2</v>
      </c>
      <c r="G13" s="288">
        <v>3432.2033898305081</v>
      </c>
      <c r="H13" s="281">
        <v>2745.7627118644064</v>
      </c>
      <c r="I13" s="178">
        <f t="shared" si="0"/>
        <v>4036.2711864406774</v>
      </c>
      <c r="J13" s="179"/>
      <c r="K13" s="180">
        <f t="shared" si="1"/>
        <v>0</v>
      </c>
      <c r="L13" s="181">
        <f t="shared" si="2"/>
        <v>0</v>
      </c>
      <c r="M13" s="177">
        <f t="shared" si="3"/>
        <v>0</v>
      </c>
      <c r="N13" s="182"/>
      <c r="O13" s="310"/>
    </row>
    <row r="14" spans="1:15" ht="13.8" x14ac:dyDescent="0.25">
      <c r="A14" s="163" t="s">
        <v>448</v>
      </c>
      <c r="B14" s="176" t="s">
        <v>281</v>
      </c>
      <c r="C14" s="176"/>
      <c r="D14" s="176"/>
      <c r="E14" s="176">
        <v>42.3</v>
      </c>
      <c r="F14" s="177">
        <v>0.1</v>
      </c>
      <c r="G14" s="288">
        <v>4372.8813559322025</v>
      </c>
      <c r="H14" s="281">
        <v>3498.3050847457621</v>
      </c>
      <c r="I14" s="178">
        <f t="shared" si="0"/>
        <v>5142.5084745762697</v>
      </c>
      <c r="J14" s="179"/>
      <c r="K14" s="180">
        <f t="shared" si="1"/>
        <v>0</v>
      </c>
      <c r="L14" s="181">
        <f t="shared" si="2"/>
        <v>0</v>
      </c>
      <c r="M14" s="177">
        <f t="shared" si="3"/>
        <v>0</v>
      </c>
      <c r="N14" s="182"/>
      <c r="O14" s="310"/>
    </row>
    <row r="15" spans="1:15" ht="13.8" x14ac:dyDescent="0.25">
      <c r="A15" s="163" t="s">
        <v>448</v>
      </c>
      <c r="B15" s="176" t="s">
        <v>283</v>
      </c>
      <c r="C15" s="176"/>
      <c r="D15" s="176"/>
      <c r="E15" s="176">
        <v>37.799999999999997</v>
      </c>
      <c r="F15" s="177">
        <v>8.5000000000000006E-2</v>
      </c>
      <c r="G15" s="288">
        <v>3785.593220338983</v>
      </c>
      <c r="H15" s="281">
        <v>3028.4745762711864</v>
      </c>
      <c r="I15" s="178">
        <f t="shared" si="0"/>
        <v>4451.8576271186439</v>
      </c>
      <c r="J15" s="179"/>
      <c r="K15" s="180">
        <f t="shared" si="1"/>
        <v>0</v>
      </c>
      <c r="L15" s="181">
        <f t="shared" si="2"/>
        <v>0</v>
      </c>
      <c r="M15" s="177">
        <f t="shared" si="3"/>
        <v>0</v>
      </c>
      <c r="N15" s="182"/>
      <c r="O15" s="310"/>
    </row>
    <row r="16" spans="1:15" ht="13.8" x14ac:dyDescent="0.25">
      <c r="A16" s="163" t="s">
        <v>448</v>
      </c>
      <c r="B16" s="176" t="s">
        <v>284</v>
      </c>
      <c r="C16" s="176"/>
      <c r="D16" s="176"/>
      <c r="E16" s="176">
        <v>19.7</v>
      </c>
      <c r="F16" s="177">
        <v>4.9000000000000002E-2</v>
      </c>
      <c r="G16" s="288">
        <v>2033.898305084746</v>
      </c>
      <c r="H16" s="281">
        <v>1627.1186440677968</v>
      </c>
      <c r="I16" s="178">
        <f t="shared" si="0"/>
        <v>2391.8644067796613</v>
      </c>
      <c r="J16" s="179"/>
      <c r="K16" s="180">
        <f t="shared" si="1"/>
        <v>0</v>
      </c>
      <c r="L16" s="181">
        <f t="shared" si="2"/>
        <v>0</v>
      </c>
      <c r="M16" s="177">
        <f t="shared" si="3"/>
        <v>0</v>
      </c>
      <c r="N16" s="182"/>
      <c r="O16" s="310"/>
    </row>
    <row r="17" spans="1:15" ht="13.8" x14ac:dyDescent="0.25">
      <c r="A17" s="163" t="s">
        <v>448</v>
      </c>
      <c r="B17" s="176" t="s">
        <v>413</v>
      </c>
      <c r="C17" s="176"/>
      <c r="D17" s="176"/>
      <c r="E17" s="176">
        <v>52.3</v>
      </c>
      <c r="F17" s="177">
        <v>0.14599999999999999</v>
      </c>
      <c r="G17" s="288">
        <v>6012.7118644067796</v>
      </c>
      <c r="H17" s="281">
        <v>4810.1694915254238</v>
      </c>
      <c r="I17" s="178">
        <f t="shared" si="0"/>
        <v>7070.9491525423728</v>
      </c>
      <c r="J17" s="179"/>
      <c r="K17" s="180">
        <f t="shared" si="1"/>
        <v>0</v>
      </c>
      <c r="L17" s="181">
        <f t="shared" si="2"/>
        <v>0</v>
      </c>
      <c r="M17" s="177">
        <f t="shared" si="3"/>
        <v>0</v>
      </c>
      <c r="N17" s="182"/>
      <c r="O17" s="310"/>
    </row>
    <row r="18" spans="1:15" ht="13.8" x14ac:dyDescent="0.25">
      <c r="A18" s="163" t="s">
        <v>448</v>
      </c>
      <c r="B18" s="176" t="s">
        <v>414</v>
      </c>
      <c r="C18" s="176"/>
      <c r="D18" s="176"/>
      <c r="E18" s="176">
        <v>33.5</v>
      </c>
      <c r="F18" s="177">
        <v>8.5999999999999993E-2</v>
      </c>
      <c r="G18" s="288">
        <v>4394.4915254237285</v>
      </c>
      <c r="H18" s="281">
        <v>3515.5932203389825</v>
      </c>
      <c r="I18" s="178">
        <f t="shared" si="0"/>
        <v>5167.9220338983041</v>
      </c>
      <c r="J18" s="179"/>
      <c r="K18" s="180">
        <f t="shared" si="1"/>
        <v>0</v>
      </c>
      <c r="L18" s="181">
        <f t="shared" si="2"/>
        <v>0</v>
      </c>
      <c r="M18" s="177">
        <f t="shared" si="3"/>
        <v>0</v>
      </c>
      <c r="N18" s="182"/>
      <c r="O18" s="310"/>
    </row>
    <row r="19" spans="1:15" ht="13.8" x14ac:dyDescent="0.25">
      <c r="A19" s="163" t="s">
        <v>448</v>
      </c>
      <c r="B19" s="176" t="s">
        <v>288</v>
      </c>
      <c r="C19" s="176"/>
      <c r="D19" s="176"/>
      <c r="E19" s="176">
        <v>13</v>
      </c>
      <c r="F19" s="177">
        <v>3.9E-2</v>
      </c>
      <c r="G19" s="288">
        <v>1970.3389830508472</v>
      </c>
      <c r="H19" s="281">
        <v>1576.2711864406779</v>
      </c>
      <c r="I19" s="178">
        <f t="shared" si="0"/>
        <v>2317.1186440677966</v>
      </c>
      <c r="J19" s="179"/>
      <c r="K19" s="180">
        <f t="shared" si="1"/>
        <v>0</v>
      </c>
      <c r="L19" s="181">
        <f t="shared" si="2"/>
        <v>0</v>
      </c>
      <c r="M19" s="177">
        <f t="shared" si="3"/>
        <v>0</v>
      </c>
      <c r="N19" s="182"/>
      <c r="O19" s="310"/>
    </row>
    <row r="20" spans="1:15" ht="13.8" x14ac:dyDescent="0.25">
      <c r="A20" s="163" t="s">
        <v>448</v>
      </c>
      <c r="B20" s="176" t="s">
        <v>415</v>
      </c>
      <c r="C20" s="176"/>
      <c r="D20" s="176"/>
      <c r="E20" s="176">
        <v>59.1</v>
      </c>
      <c r="F20" s="177">
        <v>9.8000000000000004E-2</v>
      </c>
      <c r="G20" s="288">
        <v>4013.1355932203387</v>
      </c>
      <c r="H20" s="281">
        <v>3210.5084745762711</v>
      </c>
      <c r="I20" s="178">
        <f t="shared" si="0"/>
        <v>4719.4474576271186</v>
      </c>
      <c r="J20" s="179"/>
      <c r="K20" s="180">
        <f t="shared" si="1"/>
        <v>0</v>
      </c>
      <c r="L20" s="181">
        <f t="shared" si="2"/>
        <v>0</v>
      </c>
      <c r="M20" s="177">
        <f t="shared" si="3"/>
        <v>0</v>
      </c>
      <c r="N20" s="182"/>
      <c r="O20" s="310"/>
    </row>
    <row r="21" spans="1:15" ht="13.8" x14ac:dyDescent="0.25">
      <c r="A21" s="163" t="s">
        <v>448</v>
      </c>
      <c r="B21" s="176" t="s">
        <v>416</v>
      </c>
      <c r="C21" s="176"/>
      <c r="D21" s="176"/>
      <c r="E21" s="176">
        <v>59.1</v>
      </c>
      <c r="F21" s="177">
        <v>9.8000000000000004E-2</v>
      </c>
      <c r="G21" s="288">
        <v>4013.1355932203387</v>
      </c>
      <c r="H21" s="281">
        <v>3210.5084745762711</v>
      </c>
      <c r="I21" s="178">
        <f t="shared" si="0"/>
        <v>4719.4474576271186</v>
      </c>
      <c r="J21" s="179"/>
      <c r="K21" s="180">
        <f t="shared" si="1"/>
        <v>0</v>
      </c>
      <c r="L21" s="181">
        <f t="shared" si="2"/>
        <v>0</v>
      </c>
      <c r="M21" s="177">
        <f t="shared" si="3"/>
        <v>0</v>
      </c>
      <c r="N21" s="182"/>
      <c r="O21" s="310"/>
    </row>
    <row r="22" spans="1:15" ht="13.8" x14ac:dyDescent="0.25">
      <c r="A22" s="163" t="s">
        <v>448</v>
      </c>
      <c r="B22" s="176" t="s">
        <v>417</v>
      </c>
      <c r="C22" s="176"/>
      <c r="D22" s="176"/>
      <c r="E22" s="176">
        <v>50.5</v>
      </c>
      <c r="F22" s="177">
        <v>0.14299999999999999</v>
      </c>
      <c r="G22" s="288">
        <v>5583.0508474576263</v>
      </c>
      <c r="H22" s="281">
        <v>4466.4406779661012</v>
      </c>
      <c r="I22" s="178">
        <f t="shared" si="0"/>
        <v>6565.6677966101688</v>
      </c>
      <c r="J22" s="179"/>
      <c r="K22" s="180">
        <f t="shared" si="1"/>
        <v>0</v>
      </c>
      <c r="L22" s="181">
        <f t="shared" si="2"/>
        <v>0</v>
      </c>
      <c r="M22" s="177">
        <f t="shared" si="3"/>
        <v>0</v>
      </c>
      <c r="N22" s="182"/>
      <c r="O22" s="310"/>
    </row>
    <row r="23" spans="1:15" ht="13.8" x14ac:dyDescent="0.25">
      <c r="A23" s="163" t="s">
        <v>448</v>
      </c>
      <c r="B23" s="176" t="s">
        <v>418</v>
      </c>
      <c r="C23" s="176"/>
      <c r="D23" s="176"/>
      <c r="E23" s="176">
        <v>50.5</v>
      </c>
      <c r="F23" s="177">
        <v>0.14299999999999999</v>
      </c>
      <c r="G23" s="288">
        <v>5583.0508474576263</v>
      </c>
      <c r="H23" s="281">
        <v>4466.4406779661012</v>
      </c>
      <c r="I23" s="178">
        <f t="shared" si="0"/>
        <v>6565.6677966101688</v>
      </c>
      <c r="J23" s="179"/>
      <c r="K23" s="180">
        <f t="shared" si="1"/>
        <v>0</v>
      </c>
      <c r="L23" s="181">
        <f t="shared" si="2"/>
        <v>0</v>
      </c>
      <c r="M23" s="177">
        <f t="shared" si="3"/>
        <v>0</v>
      </c>
      <c r="N23" s="182"/>
      <c r="O23" s="310"/>
    </row>
    <row r="24" spans="1:15" ht="13.8" x14ac:dyDescent="0.25">
      <c r="A24" s="163" t="s">
        <v>448</v>
      </c>
      <c r="B24" s="176" t="s">
        <v>419</v>
      </c>
      <c r="C24" s="176"/>
      <c r="D24" s="176"/>
      <c r="E24" s="176">
        <v>41</v>
      </c>
      <c r="F24" s="177">
        <v>0.108</v>
      </c>
      <c r="G24" s="288">
        <v>4208.8983050847455</v>
      </c>
      <c r="H24" s="281">
        <v>3367.1186440677966</v>
      </c>
      <c r="I24" s="178">
        <f t="shared" si="0"/>
        <v>4949.6644067796606</v>
      </c>
      <c r="J24" s="179"/>
      <c r="K24" s="180">
        <f t="shared" si="1"/>
        <v>0</v>
      </c>
      <c r="L24" s="181">
        <f t="shared" si="2"/>
        <v>0</v>
      </c>
      <c r="M24" s="177">
        <f t="shared" si="3"/>
        <v>0</v>
      </c>
      <c r="N24" s="182"/>
      <c r="O24" s="310"/>
    </row>
    <row r="25" spans="1:15" ht="13.8" x14ac:dyDescent="0.25">
      <c r="A25" s="163" t="s">
        <v>448</v>
      </c>
      <c r="B25" s="176" t="s">
        <v>420</v>
      </c>
      <c r="C25" s="176"/>
      <c r="D25" s="176"/>
      <c r="E25" s="176">
        <v>41</v>
      </c>
      <c r="F25" s="177">
        <v>0.108</v>
      </c>
      <c r="G25" s="288">
        <v>4208.8983050847455</v>
      </c>
      <c r="H25" s="281">
        <v>3367.1186440677966</v>
      </c>
      <c r="I25" s="178">
        <f t="shared" si="0"/>
        <v>4949.6644067796606</v>
      </c>
      <c r="J25" s="179"/>
      <c r="K25" s="180">
        <f t="shared" si="1"/>
        <v>0</v>
      </c>
      <c r="L25" s="181">
        <f t="shared" si="2"/>
        <v>0</v>
      </c>
      <c r="M25" s="177">
        <f t="shared" si="3"/>
        <v>0</v>
      </c>
      <c r="N25" s="182"/>
      <c r="O25" s="310"/>
    </row>
    <row r="26" spans="1:15" ht="13.8" x14ac:dyDescent="0.25">
      <c r="A26" s="163" t="s">
        <v>448</v>
      </c>
      <c r="B26" s="176" t="s">
        <v>421</v>
      </c>
      <c r="C26" s="176"/>
      <c r="D26" s="176"/>
      <c r="E26" s="176">
        <v>69.900000000000006</v>
      </c>
      <c r="F26" s="177">
        <v>0.112</v>
      </c>
      <c r="G26" s="288">
        <v>5013.5593220338988</v>
      </c>
      <c r="H26" s="281">
        <v>4010.8474576271187</v>
      </c>
      <c r="I26" s="178">
        <f t="shared" si="0"/>
        <v>5895.9457627118645</v>
      </c>
      <c r="J26" s="179"/>
      <c r="K26" s="180">
        <f t="shared" si="1"/>
        <v>0</v>
      </c>
      <c r="L26" s="181">
        <f t="shared" si="2"/>
        <v>0</v>
      </c>
      <c r="M26" s="177">
        <f t="shared" si="3"/>
        <v>0</v>
      </c>
      <c r="N26" s="182"/>
      <c r="O26" s="310"/>
    </row>
    <row r="27" spans="1:15" ht="13.8" x14ac:dyDescent="0.25">
      <c r="A27" s="163" t="s">
        <v>448</v>
      </c>
      <c r="B27" s="176" t="s">
        <v>422</v>
      </c>
      <c r="C27" s="176"/>
      <c r="D27" s="176"/>
      <c r="E27" s="176">
        <v>69.900000000000006</v>
      </c>
      <c r="F27" s="177">
        <v>0.112</v>
      </c>
      <c r="G27" s="288">
        <v>5013.5593220338988</v>
      </c>
      <c r="H27" s="281">
        <v>4010.8474576271187</v>
      </c>
      <c r="I27" s="178">
        <f t="shared" si="0"/>
        <v>5895.9457627118645</v>
      </c>
      <c r="J27" s="179"/>
      <c r="K27" s="180">
        <f t="shared" si="1"/>
        <v>0</v>
      </c>
      <c r="L27" s="181">
        <f t="shared" si="2"/>
        <v>0</v>
      </c>
      <c r="M27" s="177">
        <f t="shared" si="3"/>
        <v>0</v>
      </c>
      <c r="N27" s="182"/>
      <c r="O27" s="310"/>
    </row>
    <row r="28" spans="1:15" ht="13.8" x14ac:dyDescent="0.25">
      <c r="A28" s="163" t="s">
        <v>448</v>
      </c>
      <c r="B28" s="176" t="s">
        <v>423</v>
      </c>
      <c r="C28" s="176"/>
      <c r="D28" s="176"/>
      <c r="E28" s="176">
        <v>48.6</v>
      </c>
      <c r="F28" s="177">
        <v>0.13400000000000001</v>
      </c>
      <c r="G28" s="288">
        <v>5110.1694915254229</v>
      </c>
      <c r="H28" s="281">
        <v>4088.1355932203387</v>
      </c>
      <c r="I28" s="178">
        <f t="shared" si="0"/>
        <v>6009.5593220338978</v>
      </c>
      <c r="J28" s="179"/>
      <c r="K28" s="180">
        <f t="shared" si="1"/>
        <v>0</v>
      </c>
      <c r="L28" s="181">
        <f t="shared" si="2"/>
        <v>0</v>
      </c>
      <c r="M28" s="177">
        <f t="shared" si="3"/>
        <v>0</v>
      </c>
      <c r="N28" s="182"/>
      <c r="O28" s="310"/>
    </row>
    <row r="29" spans="1:15" ht="13.8" x14ac:dyDescent="0.25">
      <c r="A29" s="163" t="s">
        <v>448</v>
      </c>
      <c r="B29" s="176" t="s">
        <v>424</v>
      </c>
      <c r="C29" s="176"/>
      <c r="D29" s="176"/>
      <c r="E29" s="176">
        <v>48.6</v>
      </c>
      <c r="F29" s="177">
        <v>0.13400000000000001</v>
      </c>
      <c r="G29" s="288">
        <v>5110.1694915254229</v>
      </c>
      <c r="H29" s="281">
        <v>4088.1355932203387</v>
      </c>
      <c r="I29" s="178">
        <f t="shared" si="0"/>
        <v>6009.5593220338978</v>
      </c>
      <c r="J29" s="179"/>
      <c r="K29" s="180">
        <f t="shared" si="1"/>
        <v>0</v>
      </c>
      <c r="L29" s="181">
        <f t="shared" si="2"/>
        <v>0</v>
      </c>
      <c r="M29" s="177">
        <f t="shared" si="3"/>
        <v>0</v>
      </c>
      <c r="N29" s="182"/>
      <c r="O29" s="310"/>
    </row>
    <row r="30" spans="1:15" ht="13.8" x14ac:dyDescent="0.25">
      <c r="A30" s="163" t="s">
        <v>448</v>
      </c>
      <c r="B30" s="176" t="s">
        <v>425</v>
      </c>
      <c r="C30" s="176"/>
      <c r="D30" s="176"/>
      <c r="E30" s="176">
        <v>50.9</v>
      </c>
      <c r="F30" s="177">
        <v>0.16200000000000001</v>
      </c>
      <c r="G30" s="288">
        <v>5518.2203389830511</v>
      </c>
      <c r="H30" s="281">
        <v>4414.5762711864409</v>
      </c>
      <c r="I30" s="178">
        <f t="shared" si="0"/>
        <v>6489.4271186440683</v>
      </c>
      <c r="J30" s="179"/>
      <c r="K30" s="180">
        <f t="shared" si="1"/>
        <v>0</v>
      </c>
      <c r="L30" s="181">
        <f t="shared" si="2"/>
        <v>0</v>
      </c>
      <c r="M30" s="177">
        <f t="shared" si="3"/>
        <v>0</v>
      </c>
      <c r="N30" s="182"/>
      <c r="O30" s="310"/>
    </row>
    <row r="31" spans="1:15" ht="13.8" x14ac:dyDescent="0.25">
      <c r="A31" s="163" t="s">
        <v>448</v>
      </c>
      <c r="B31" s="176" t="s">
        <v>426</v>
      </c>
      <c r="C31" s="176"/>
      <c r="D31" s="176"/>
      <c r="E31" s="176">
        <v>50.9</v>
      </c>
      <c r="F31" s="177">
        <v>0.16200000000000001</v>
      </c>
      <c r="G31" s="288">
        <v>5518.2203389830511</v>
      </c>
      <c r="H31" s="281">
        <v>4414.5762711864409</v>
      </c>
      <c r="I31" s="178">
        <f t="shared" si="0"/>
        <v>6489.4271186440683</v>
      </c>
      <c r="J31" s="179"/>
      <c r="K31" s="180">
        <f t="shared" si="1"/>
        <v>0</v>
      </c>
      <c r="L31" s="181">
        <f t="shared" si="2"/>
        <v>0</v>
      </c>
      <c r="M31" s="177">
        <f t="shared" si="3"/>
        <v>0</v>
      </c>
      <c r="N31" s="182"/>
      <c r="O31" s="310"/>
    </row>
    <row r="32" spans="1:15" ht="13.8" x14ac:dyDescent="0.25">
      <c r="A32" s="163" t="s">
        <v>448</v>
      </c>
      <c r="B32" s="176" t="s">
        <v>249</v>
      </c>
      <c r="C32" s="176"/>
      <c r="D32" s="176"/>
      <c r="E32" s="176">
        <v>6.3</v>
      </c>
      <c r="F32" s="177">
        <v>2.1999999999999999E-2</v>
      </c>
      <c r="G32" s="288">
        <v>1081.7796610169491</v>
      </c>
      <c r="H32" s="281">
        <v>865.42372881355936</v>
      </c>
      <c r="I32" s="178">
        <f t="shared" si="0"/>
        <v>1272.1728813559323</v>
      </c>
      <c r="J32" s="179"/>
      <c r="K32" s="180">
        <f t="shared" si="1"/>
        <v>0</v>
      </c>
      <c r="L32" s="181">
        <f t="shared" si="2"/>
        <v>0</v>
      </c>
      <c r="M32" s="177">
        <f t="shared" si="3"/>
        <v>0</v>
      </c>
      <c r="N32" s="182"/>
      <c r="O32" s="310"/>
    </row>
    <row r="33" spans="1:15" ht="13.8" x14ac:dyDescent="0.25">
      <c r="A33" s="163" t="s">
        <v>448</v>
      </c>
      <c r="B33" s="176" t="s">
        <v>405</v>
      </c>
      <c r="C33" s="176"/>
      <c r="D33" s="176"/>
      <c r="E33" s="176">
        <v>4.8</v>
      </c>
      <c r="F33" s="177">
        <v>7.0000000000000001E-3</v>
      </c>
      <c r="G33" s="288">
        <v>1197.4576271186443</v>
      </c>
      <c r="H33" s="281">
        <v>957.96610169491532</v>
      </c>
      <c r="I33" s="178">
        <f t="shared" si="0"/>
        <v>1408.2101694915257</v>
      </c>
      <c r="J33" s="179"/>
      <c r="K33" s="180">
        <f t="shared" si="1"/>
        <v>0</v>
      </c>
      <c r="L33" s="181">
        <f t="shared" si="2"/>
        <v>0</v>
      </c>
      <c r="M33" s="177">
        <f t="shared" si="3"/>
        <v>0</v>
      </c>
      <c r="N33" s="182"/>
      <c r="O33" s="310"/>
    </row>
    <row r="34" spans="1:15" ht="13.8" x14ac:dyDescent="0.25">
      <c r="A34" s="163" t="s">
        <v>448</v>
      </c>
      <c r="B34" s="176" t="s">
        <v>404</v>
      </c>
      <c r="C34" s="176"/>
      <c r="D34" s="176"/>
      <c r="E34" s="176">
        <v>4.7</v>
      </c>
      <c r="F34" s="177">
        <v>0.01</v>
      </c>
      <c r="G34" s="288">
        <v>598.72881355932213</v>
      </c>
      <c r="H34" s="281">
        <v>478.98305084745766</v>
      </c>
      <c r="I34" s="178">
        <f t="shared" si="0"/>
        <v>704.10508474576284</v>
      </c>
      <c r="J34" s="179"/>
      <c r="K34" s="180">
        <f t="shared" si="1"/>
        <v>0</v>
      </c>
      <c r="L34" s="181">
        <f t="shared" si="2"/>
        <v>0</v>
      </c>
      <c r="M34" s="177">
        <f t="shared" si="3"/>
        <v>0</v>
      </c>
      <c r="N34" s="182"/>
      <c r="O34" s="310"/>
    </row>
    <row r="35" spans="1:15" ht="13.8" x14ac:dyDescent="0.25">
      <c r="A35" s="163" t="s">
        <v>448</v>
      </c>
      <c r="B35" s="176" t="s">
        <v>487</v>
      </c>
      <c r="C35" s="176"/>
      <c r="D35" s="176"/>
      <c r="E35" s="176"/>
      <c r="F35" s="177"/>
      <c r="G35" s="288">
        <v>2429.2372881355932</v>
      </c>
      <c r="H35" s="281">
        <v>1943.3898305084747</v>
      </c>
      <c r="I35" s="178">
        <f t="shared" si="0"/>
        <v>2856.7830508474576</v>
      </c>
      <c r="J35" s="179"/>
      <c r="K35" s="180"/>
      <c r="L35" s="181"/>
      <c r="M35" s="177"/>
      <c r="N35" s="182"/>
      <c r="O35" s="310"/>
    </row>
    <row r="36" spans="1:15" ht="13.8" x14ac:dyDescent="0.25">
      <c r="A36" s="163" t="s">
        <v>448</v>
      </c>
      <c r="B36" s="176" t="s">
        <v>456</v>
      </c>
      <c r="C36" s="176"/>
      <c r="D36" s="176"/>
      <c r="E36" s="176">
        <v>21.5</v>
      </c>
      <c r="F36" s="177">
        <v>4.2000000000000003E-2</v>
      </c>
      <c r="G36" s="288">
        <v>3479.2372881355932</v>
      </c>
      <c r="H36" s="281">
        <v>2783.3898305084745</v>
      </c>
      <c r="I36" s="178">
        <f t="shared" ref="I36:I67" si="4">H36*1.05*(1+наценка)</f>
        <v>4091.5830508474573</v>
      </c>
      <c r="J36" s="179"/>
      <c r="K36" s="180">
        <f t="shared" si="1"/>
        <v>0</v>
      </c>
      <c r="L36" s="181">
        <f t="shared" ref="L36:L45" si="5">J36*E36</f>
        <v>0</v>
      </c>
      <c r="M36" s="177">
        <f t="shared" ref="M36:M45" si="6">J36*F36</f>
        <v>0</v>
      </c>
      <c r="N36" s="182"/>
      <c r="O36" s="310"/>
    </row>
    <row r="37" spans="1:15" ht="13.8" x14ac:dyDescent="0.25">
      <c r="A37" s="163" t="s">
        <v>448</v>
      </c>
      <c r="B37" s="176" t="s">
        <v>457</v>
      </c>
      <c r="C37" s="176"/>
      <c r="D37" s="176"/>
      <c r="E37" s="176">
        <v>24</v>
      </c>
      <c r="F37" s="177">
        <v>4.9000000000000002E-2</v>
      </c>
      <c r="G37" s="288">
        <v>4008.0508474576272</v>
      </c>
      <c r="H37" s="281">
        <v>3206.4406779661017</v>
      </c>
      <c r="I37" s="178">
        <f t="shared" si="4"/>
        <v>4713.467796610169</v>
      </c>
      <c r="J37" s="179"/>
      <c r="K37" s="180">
        <f t="shared" ref="K37:K71" si="7">J37*I37</f>
        <v>0</v>
      </c>
      <c r="L37" s="181">
        <f t="shared" si="5"/>
        <v>0</v>
      </c>
      <c r="M37" s="177">
        <f t="shared" si="6"/>
        <v>0</v>
      </c>
      <c r="N37" s="182"/>
      <c r="O37" s="310"/>
    </row>
    <row r="38" spans="1:15" ht="13.8" x14ac:dyDescent="0.25">
      <c r="A38" s="163" t="s">
        <v>448</v>
      </c>
      <c r="B38" s="183" t="s">
        <v>431</v>
      </c>
      <c r="C38" s="176"/>
      <c r="D38" s="176"/>
      <c r="E38" s="176">
        <v>34.700000000000003</v>
      </c>
      <c r="F38" s="177">
        <v>6.6000000000000003E-2</v>
      </c>
      <c r="G38" s="288">
        <v>4239.4067796610161</v>
      </c>
      <c r="H38" s="281">
        <v>3391.5254237288132</v>
      </c>
      <c r="I38" s="178">
        <f t="shared" si="4"/>
        <v>4985.5423728813557</v>
      </c>
      <c r="J38" s="179"/>
      <c r="K38" s="180">
        <f t="shared" si="7"/>
        <v>0</v>
      </c>
      <c r="L38" s="181">
        <f t="shared" si="5"/>
        <v>0</v>
      </c>
      <c r="M38" s="177">
        <f t="shared" si="6"/>
        <v>0</v>
      </c>
      <c r="N38" s="182"/>
      <c r="O38" s="310"/>
    </row>
    <row r="39" spans="1:15" ht="13.8" x14ac:dyDescent="0.25">
      <c r="A39" s="163" t="s">
        <v>448</v>
      </c>
      <c r="B39" s="176" t="s">
        <v>458</v>
      </c>
      <c r="C39" s="176"/>
      <c r="D39" s="176"/>
      <c r="E39" s="176">
        <v>24.7</v>
      </c>
      <c r="F39" s="177">
        <v>4.8000000000000001E-2</v>
      </c>
      <c r="G39" s="288">
        <v>4282.6271186440672</v>
      </c>
      <c r="H39" s="281">
        <v>3426.101694915254</v>
      </c>
      <c r="I39" s="178">
        <f t="shared" si="4"/>
        <v>5036.3694915254237</v>
      </c>
      <c r="J39" s="179"/>
      <c r="K39" s="180">
        <f t="shared" si="7"/>
        <v>0</v>
      </c>
      <c r="L39" s="181">
        <f t="shared" si="5"/>
        <v>0</v>
      </c>
      <c r="M39" s="177">
        <f t="shared" si="6"/>
        <v>0</v>
      </c>
      <c r="N39" s="182"/>
      <c r="O39" s="310"/>
    </row>
    <row r="40" spans="1:15" ht="13.8" x14ac:dyDescent="0.25">
      <c r="A40" s="163" t="s">
        <v>448</v>
      </c>
      <c r="B40" s="176" t="s">
        <v>459</v>
      </c>
      <c r="C40" s="176"/>
      <c r="D40" s="176"/>
      <c r="E40" s="176">
        <v>27.1</v>
      </c>
      <c r="F40" s="177">
        <v>0.06</v>
      </c>
      <c r="G40" s="288">
        <v>4341.1016949152536</v>
      </c>
      <c r="H40" s="281">
        <v>3472.881355932203</v>
      </c>
      <c r="I40" s="178">
        <f t="shared" si="4"/>
        <v>5105.1355932203378</v>
      </c>
      <c r="J40" s="179"/>
      <c r="K40" s="180">
        <f t="shared" si="7"/>
        <v>0</v>
      </c>
      <c r="L40" s="181">
        <f t="shared" si="5"/>
        <v>0</v>
      </c>
      <c r="M40" s="177">
        <f t="shared" si="6"/>
        <v>0</v>
      </c>
      <c r="N40" s="182"/>
      <c r="O40" s="310"/>
    </row>
    <row r="41" spans="1:15" ht="13.8" x14ac:dyDescent="0.25">
      <c r="A41" s="163" t="s">
        <v>448</v>
      </c>
      <c r="B41" s="176" t="s">
        <v>427</v>
      </c>
      <c r="C41" s="176"/>
      <c r="D41" s="176"/>
      <c r="E41" s="176">
        <v>3.1</v>
      </c>
      <c r="F41" s="177">
        <v>8.0000000000000002E-3</v>
      </c>
      <c r="G41" s="288">
        <v>498.30508474576271</v>
      </c>
      <c r="H41" s="281">
        <v>398.64406779661016</v>
      </c>
      <c r="I41" s="178">
        <f t="shared" si="4"/>
        <v>586.00677966101694</v>
      </c>
      <c r="J41" s="179"/>
      <c r="K41" s="180">
        <f t="shared" si="7"/>
        <v>0</v>
      </c>
      <c r="L41" s="181">
        <f t="shared" si="5"/>
        <v>0</v>
      </c>
      <c r="M41" s="177">
        <f t="shared" si="6"/>
        <v>0</v>
      </c>
      <c r="N41" s="182"/>
      <c r="O41" s="310"/>
    </row>
    <row r="42" spans="1:15" ht="13.8" x14ac:dyDescent="0.25">
      <c r="A42" s="163" t="s">
        <v>448</v>
      </c>
      <c r="B42" s="176" t="s">
        <v>428</v>
      </c>
      <c r="C42" s="176"/>
      <c r="D42" s="176"/>
      <c r="E42" s="176">
        <v>5.6</v>
      </c>
      <c r="F42" s="177">
        <v>1.2999999999999999E-2</v>
      </c>
      <c r="G42" s="288">
        <v>671.18644067796606</v>
      </c>
      <c r="H42" s="281">
        <v>536.94915254237287</v>
      </c>
      <c r="I42" s="178">
        <f t="shared" si="4"/>
        <v>789.31525423728806</v>
      </c>
      <c r="J42" s="179"/>
      <c r="K42" s="180">
        <f t="shared" si="7"/>
        <v>0</v>
      </c>
      <c r="L42" s="181">
        <f t="shared" si="5"/>
        <v>0</v>
      </c>
      <c r="M42" s="177">
        <f t="shared" si="6"/>
        <v>0</v>
      </c>
      <c r="N42" s="182"/>
      <c r="O42" s="310"/>
    </row>
    <row r="43" spans="1:15" ht="13.8" x14ac:dyDescent="0.25">
      <c r="A43" s="163" t="s">
        <v>448</v>
      </c>
      <c r="B43" s="176" t="s">
        <v>429</v>
      </c>
      <c r="C43" s="176"/>
      <c r="D43" s="176"/>
      <c r="E43" s="176">
        <v>5.2</v>
      </c>
      <c r="F43" s="177">
        <v>1.2E-2</v>
      </c>
      <c r="G43" s="288">
        <v>631.77966101694915</v>
      </c>
      <c r="H43" s="281">
        <v>505.42372881355931</v>
      </c>
      <c r="I43" s="178">
        <f t="shared" si="4"/>
        <v>742.97288135593226</v>
      </c>
      <c r="J43" s="179"/>
      <c r="K43" s="180">
        <f t="shared" si="7"/>
        <v>0</v>
      </c>
      <c r="L43" s="181">
        <f t="shared" si="5"/>
        <v>0</v>
      </c>
      <c r="M43" s="177">
        <f t="shared" si="6"/>
        <v>0</v>
      </c>
      <c r="N43" s="182"/>
      <c r="O43" s="310"/>
    </row>
    <row r="44" spans="1:15" ht="13.8" x14ac:dyDescent="0.25">
      <c r="A44" s="163" t="s">
        <v>448</v>
      </c>
      <c r="B44" s="176" t="s">
        <v>430</v>
      </c>
      <c r="C44" s="176"/>
      <c r="D44" s="176"/>
      <c r="E44" s="176">
        <v>5.2</v>
      </c>
      <c r="F44" s="177">
        <v>0.01</v>
      </c>
      <c r="G44" s="288">
        <v>489.40677966101697</v>
      </c>
      <c r="H44" s="281">
        <v>391.52542372881356</v>
      </c>
      <c r="I44" s="178">
        <f t="shared" si="4"/>
        <v>575.54237288135596</v>
      </c>
      <c r="J44" s="179"/>
      <c r="K44" s="180">
        <f t="shared" si="7"/>
        <v>0</v>
      </c>
      <c r="L44" s="181">
        <f t="shared" si="5"/>
        <v>0</v>
      </c>
      <c r="M44" s="177">
        <f t="shared" si="6"/>
        <v>0</v>
      </c>
      <c r="N44" s="182"/>
      <c r="O44" s="310"/>
    </row>
    <row r="45" spans="1:15" ht="13.8" x14ac:dyDescent="0.25">
      <c r="A45" s="163" t="s">
        <v>448</v>
      </c>
      <c r="B45" s="176" t="s">
        <v>324</v>
      </c>
      <c r="C45" s="176"/>
      <c r="D45" s="176"/>
      <c r="E45" s="176">
        <v>15.1</v>
      </c>
      <c r="F45" s="177">
        <v>2.5000000000000001E-2</v>
      </c>
      <c r="G45" s="288">
        <v>1558.4745762711864</v>
      </c>
      <c r="H45" s="281">
        <v>1246.7796610169491</v>
      </c>
      <c r="I45" s="178">
        <f t="shared" si="4"/>
        <v>1832.7661016949151</v>
      </c>
      <c r="J45" s="179"/>
      <c r="K45" s="180">
        <f t="shared" si="7"/>
        <v>0</v>
      </c>
      <c r="L45" s="181">
        <f t="shared" si="5"/>
        <v>0</v>
      </c>
      <c r="M45" s="177">
        <f t="shared" si="6"/>
        <v>0</v>
      </c>
      <c r="N45" s="182"/>
      <c r="O45" s="310"/>
    </row>
    <row r="46" spans="1:15" ht="13.8" x14ac:dyDescent="0.25">
      <c r="A46" s="163" t="s">
        <v>448</v>
      </c>
      <c r="B46" s="176" t="s">
        <v>490</v>
      </c>
      <c r="C46" s="176"/>
      <c r="D46" s="176"/>
      <c r="E46" s="176"/>
      <c r="F46" s="177"/>
      <c r="G46" s="288">
        <v>2570.3389830508472</v>
      </c>
      <c r="H46" s="281">
        <v>2056.2711864406779</v>
      </c>
      <c r="I46" s="178">
        <f t="shared" si="4"/>
        <v>3022.7186440677965</v>
      </c>
      <c r="J46" s="179"/>
      <c r="K46" s="180"/>
      <c r="L46" s="181"/>
      <c r="M46" s="177"/>
      <c r="N46" s="182"/>
      <c r="O46" s="310"/>
    </row>
    <row r="47" spans="1:15" ht="13.8" x14ac:dyDescent="0.25">
      <c r="A47" s="163" t="s">
        <v>448</v>
      </c>
      <c r="B47" s="176" t="s">
        <v>491</v>
      </c>
      <c r="C47" s="176"/>
      <c r="D47" s="176"/>
      <c r="E47" s="176"/>
      <c r="F47" s="177"/>
      <c r="G47" s="288">
        <v>1540.6779661016949</v>
      </c>
      <c r="H47" s="281">
        <v>1232.542372881356</v>
      </c>
      <c r="I47" s="178">
        <f t="shared" si="4"/>
        <v>1811.8372881355933</v>
      </c>
      <c r="J47" s="179"/>
      <c r="K47" s="180"/>
      <c r="L47" s="181"/>
      <c r="M47" s="177"/>
      <c r="N47" s="182"/>
      <c r="O47" s="310"/>
    </row>
    <row r="48" spans="1:15" ht="13.8" x14ac:dyDescent="0.25">
      <c r="A48" s="163" t="s">
        <v>448</v>
      </c>
      <c r="B48" s="176" t="s">
        <v>316</v>
      </c>
      <c r="C48" s="176"/>
      <c r="D48" s="176"/>
      <c r="E48" s="176">
        <v>10</v>
      </c>
      <c r="F48" s="177">
        <v>0.02</v>
      </c>
      <c r="G48" s="288">
        <v>1576.2711864406779</v>
      </c>
      <c r="H48" s="281">
        <v>1261.0169491525423</v>
      </c>
      <c r="I48" s="178">
        <f t="shared" si="4"/>
        <v>1853.6949152542372</v>
      </c>
      <c r="J48" s="179"/>
      <c r="K48" s="180">
        <f t="shared" si="7"/>
        <v>0</v>
      </c>
      <c r="L48" s="181">
        <f t="shared" ref="L48:L58" si="8">J48*E48</f>
        <v>0</v>
      </c>
      <c r="M48" s="177">
        <f t="shared" ref="M48:M58" si="9">J48*F48</f>
        <v>0</v>
      </c>
      <c r="N48" s="182"/>
      <c r="O48" s="310"/>
    </row>
    <row r="49" spans="1:15" ht="13.8" x14ac:dyDescent="0.25">
      <c r="A49" s="163" t="s">
        <v>448</v>
      </c>
      <c r="B49" s="176" t="s">
        <v>317</v>
      </c>
      <c r="C49" s="176"/>
      <c r="D49" s="176"/>
      <c r="E49" s="176">
        <v>20.5</v>
      </c>
      <c r="F49" s="177">
        <v>0.04</v>
      </c>
      <c r="G49" s="288">
        <v>2008.4745762711864</v>
      </c>
      <c r="H49" s="281">
        <v>1606.7796610169491</v>
      </c>
      <c r="I49" s="178">
        <f t="shared" si="4"/>
        <v>2361.9661016949149</v>
      </c>
      <c r="J49" s="179"/>
      <c r="K49" s="180">
        <f t="shared" si="7"/>
        <v>0</v>
      </c>
      <c r="L49" s="181">
        <f t="shared" si="8"/>
        <v>0</v>
      </c>
      <c r="M49" s="177">
        <f t="shared" si="9"/>
        <v>0</v>
      </c>
      <c r="N49" s="182"/>
      <c r="O49" s="310"/>
    </row>
    <row r="50" spans="1:15" ht="13.8" x14ac:dyDescent="0.25">
      <c r="A50" s="163" t="s">
        <v>448</v>
      </c>
      <c r="B50" s="176" t="s">
        <v>318</v>
      </c>
      <c r="C50" s="176"/>
      <c r="D50" s="176"/>
      <c r="E50" s="176">
        <v>28.5</v>
      </c>
      <c r="F50" s="177">
        <v>6.3E-2</v>
      </c>
      <c r="G50" s="288">
        <v>2650.4237288135591</v>
      </c>
      <c r="H50" s="281">
        <v>2120.3389830508472</v>
      </c>
      <c r="I50" s="178">
        <f t="shared" si="4"/>
        <v>3116.8983050847455</v>
      </c>
      <c r="J50" s="179"/>
      <c r="K50" s="180">
        <f t="shared" si="7"/>
        <v>0</v>
      </c>
      <c r="L50" s="181">
        <f t="shared" si="8"/>
        <v>0</v>
      </c>
      <c r="M50" s="177">
        <f t="shared" si="9"/>
        <v>0</v>
      </c>
      <c r="N50" s="182"/>
      <c r="O50" s="310"/>
    </row>
    <row r="51" spans="1:15" ht="13.8" x14ac:dyDescent="0.25">
      <c r="A51" s="163" t="s">
        <v>448</v>
      </c>
      <c r="B51" s="176" t="s">
        <v>319</v>
      </c>
      <c r="C51" s="176"/>
      <c r="D51" s="176"/>
      <c r="E51" s="176">
        <v>43.5</v>
      </c>
      <c r="F51" s="177">
        <v>0.09</v>
      </c>
      <c r="G51" s="288">
        <v>4080.5084745762715</v>
      </c>
      <c r="H51" s="281">
        <v>3264.406779661017</v>
      </c>
      <c r="I51" s="178">
        <f t="shared" si="4"/>
        <v>4798.6779661016953</v>
      </c>
      <c r="J51" s="179"/>
      <c r="K51" s="180">
        <f t="shared" si="7"/>
        <v>0</v>
      </c>
      <c r="L51" s="181">
        <f t="shared" si="8"/>
        <v>0</v>
      </c>
      <c r="M51" s="177">
        <f t="shared" si="9"/>
        <v>0</v>
      </c>
      <c r="N51" s="182"/>
      <c r="O51" s="310"/>
    </row>
    <row r="52" spans="1:15" ht="13.8" x14ac:dyDescent="0.25">
      <c r="A52" s="163" t="s">
        <v>448</v>
      </c>
      <c r="B52" s="176" t="s">
        <v>320</v>
      </c>
      <c r="C52" s="176"/>
      <c r="D52" s="176"/>
      <c r="E52" s="176">
        <v>12.4</v>
      </c>
      <c r="F52" s="177">
        <v>2.8000000000000001E-2</v>
      </c>
      <c r="G52" s="288">
        <v>1981.7796610169491</v>
      </c>
      <c r="H52" s="281">
        <v>1585.4237288135594</v>
      </c>
      <c r="I52" s="178">
        <f t="shared" si="4"/>
        <v>2330.5728813559322</v>
      </c>
      <c r="J52" s="179"/>
      <c r="K52" s="180">
        <f t="shared" si="7"/>
        <v>0</v>
      </c>
      <c r="L52" s="181">
        <f t="shared" si="8"/>
        <v>0</v>
      </c>
      <c r="M52" s="177">
        <f t="shared" si="9"/>
        <v>0</v>
      </c>
      <c r="N52" s="182"/>
      <c r="O52" s="310"/>
    </row>
    <row r="53" spans="1:15" ht="13.8" x14ac:dyDescent="0.25">
      <c r="A53" s="163" t="s">
        <v>448</v>
      </c>
      <c r="B53" s="176" t="s">
        <v>321</v>
      </c>
      <c r="C53" s="176"/>
      <c r="D53" s="176"/>
      <c r="E53" s="176">
        <v>16.600000000000001</v>
      </c>
      <c r="F53" s="177">
        <v>3.6999999999999998E-2</v>
      </c>
      <c r="G53" s="288">
        <v>2574.1525423728813</v>
      </c>
      <c r="H53" s="281">
        <v>2059.3220338983051</v>
      </c>
      <c r="I53" s="178">
        <f t="shared" si="4"/>
        <v>3027.2033898305085</v>
      </c>
      <c r="J53" s="179"/>
      <c r="K53" s="180">
        <f t="shared" si="7"/>
        <v>0</v>
      </c>
      <c r="L53" s="181">
        <f t="shared" si="8"/>
        <v>0</v>
      </c>
      <c r="M53" s="177">
        <f t="shared" si="9"/>
        <v>0</v>
      </c>
      <c r="N53" s="182"/>
      <c r="O53" s="310"/>
    </row>
    <row r="54" spans="1:15" ht="13.8" x14ac:dyDescent="0.25">
      <c r="A54" s="163" t="s">
        <v>448</v>
      </c>
      <c r="B54" s="176" t="s">
        <v>322</v>
      </c>
      <c r="C54" s="176"/>
      <c r="D54" s="176"/>
      <c r="E54" s="176">
        <v>26.5</v>
      </c>
      <c r="F54" s="177">
        <v>0.06</v>
      </c>
      <c r="G54" s="288">
        <v>3575.8474576271187</v>
      </c>
      <c r="H54" s="281">
        <v>2860.6779661016949</v>
      </c>
      <c r="I54" s="178">
        <f t="shared" si="4"/>
        <v>4205.1966101694916</v>
      </c>
      <c r="J54" s="179"/>
      <c r="K54" s="180">
        <f t="shared" si="7"/>
        <v>0</v>
      </c>
      <c r="L54" s="181">
        <f t="shared" si="8"/>
        <v>0</v>
      </c>
      <c r="M54" s="177">
        <f t="shared" si="9"/>
        <v>0</v>
      </c>
      <c r="N54" s="182"/>
      <c r="O54" s="310"/>
    </row>
    <row r="55" spans="1:15" ht="13.8" x14ac:dyDescent="0.25">
      <c r="A55" s="163" t="s">
        <v>448</v>
      </c>
      <c r="B55" s="176" t="s">
        <v>432</v>
      </c>
      <c r="C55" s="176"/>
      <c r="D55" s="176"/>
      <c r="E55" s="176">
        <v>6.5</v>
      </c>
      <c r="F55" s="177">
        <v>1.4999999999999999E-2</v>
      </c>
      <c r="G55" s="288">
        <v>1304.2372881355932</v>
      </c>
      <c r="H55" s="281">
        <v>1043.3898305084745</v>
      </c>
      <c r="I55" s="178">
        <f t="shared" si="4"/>
        <v>1533.7830508474576</v>
      </c>
      <c r="J55" s="179"/>
      <c r="K55" s="180">
        <f t="shared" si="7"/>
        <v>0</v>
      </c>
      <c r="L55" s="181">
        <f t="shared" si="8"/>
        <v>0</v>
      </c>
      <c r="M55" s="177">
        <f t="shared" si="9"/>
        <v>0</v>
      </c>
      <c r="N55" s="182"/>
      <c r="O55" s="310"/>
    </row>
    <row r="56" spans="1:15" ht="13.8" x14ac:dyDescent="0.25">
      <c r="A56" s="163" t="s">
        <v>448</v>
      </c>
      <c r="B56" s="176" t="s">
        <v>433</v>
      </c>
      <c r="C56" s="176"/>
      <c r="D56" s="176"/>
      <c r="E56" s="176">
        <v>4.5</v>
      </c>
      <c r="F56" s="177">
        <v>7.0000000000000001E-3</v>
      </c>
      <c r="G56" s="288">
        <v>832.62711864406788</v>
      </c>
      <c r="H56" s="281">
        <v>666.10169491525426</v>
      </c>
      <c r="I56" s="178">
        <f t="shared" si="4"/>
        <v>979.16949152542372</v>
      </c>
      <c r="J56" s="179"/>
      <c r="K56" s="180">
        <f t="shared" si="7"/>
        <v>0</v>
      </c>
      <c r="L56" s="181">
        <f t="shared" si="8"/>
        <v>0</v>
      </c>
      <c r="M56" s="177">
        <f t="shared" si="9"/>
        <v>0</v>
      </c>
      <c r="N56" s="182"/>
      <c r="O56" s="310"/>
    </row>
    <row r="57" spans="1:15" ht="13.8" x14ac:dyDescent="0.25">
      <c r="A57" s="163" t="s">
        <v>448</v>
      </c>
      <c r="B57" s="176" t="s">
        <v>434</v>
      </c>
      <c r="C57" s="176"/>
      <c r="D57" s="176"/>
      <c r="E57" s="176">
        <v>9.8000000000000007</v>
      </c>
      <c r="F57" s="177">
        <v>2.1999999999999999E-2</v>
      </c>
      <c r="G57" s="288">
        <v>1562.2881355932204</v>
      </c>
      <c r="H57" s="281">
        <v>1249.8305084745764</v>
      </c>
      <c r="I57" s="178">
        <f t="shared" si="4"/>
        <v>1837.2508474576273</v>
      </c>
      <c r="J57" s="179"/>
      <c r="K57" s="180">
        <f t="shared" si="7"/>
        <v>0</v>
      </c>
      <c r="L57" s="181">
        <f t="shared" si="8"/>
        <v>0</v>
      </c>
      <c r="M57" s="177">
        <f t="shared" si="9"/>
        <v>0</v>
      </c>
      <c r="N57" s="182"/>
      <c r="O57" s="310"/>
    </row>
    <row r="58" spans="1:15" ht="13.8" x14ac:dyDescent="0.25">
      <c r="A58" s="163" t="s">
        <v>448</v>
      </c>
      <c r="B58" s="176" t="s">
        <v>435</v>
      </c>
      <c r="C58" s="176"/>
      <c r="D58" s="176"/>
      <c r="E58" s="176">
        <v>21.6</v>
      </c>
      <c r="F58" s="177">
        <v>3.5999999999999997E-2</v>
      </c>
      <c r="G58" s="288">
        <v>2347.8813559322034</v>
      </c>
      <c r="H58" s="281">
        <v>1878.3050847457625</v>
      </c>
      <c r="I58" s="178">
        <f t="shared" si="4"/>
        <v>2761.108474576271</v>
      </c>
      <c r="J58" s="179"/>
      <c r="K58" s="180">
        <f t="shared" si="7"/>
        <v>0</v>
      </c>
      <c r="L58" s="181">
        <f t="shared" si="8"/>
        <v>0</v>
      </c>
      <c r="M58" s="177">
        <f t="shared" si="9"/>
        <v>0</v>
      </c>
      <c r="N58" s="182"/>
      <c r="O58" s="310"/>
    </row>
    <row r="59" spans="1:15" ht="13.8" x14ac:dyDescent="0.25">
      <c r="A59" s="163" t="s">
        <v>448</v>
      </c>
      <c r="B59" s="176" t="s">
        <v>496</v>
      </c>
      <c r="C59" s="176"/>
      <c r="D59" s="176"/>
      <c r="E59" s="176"/>
      <c r="F59" s="177"/>
      <c r="G59" s="288">
        <v>583.47457627118638</v>
      </c>
      <c r="H59" s="281">
        <v>466.77966101694915</v>
      </c>
      <c r="I59" s="178">
        <f t="shared" si="4"/>
        <v>686.16610169491526</v>
      </c>
      <c r="J59" s="179"/>
      <c r="K59" s="180"/>
      <c r="L59" s="181"/>
      <c r="M59" s="177"/>
      <c r="N59" s="182"/>
      <c r="O59" s="310"/>
    </row>
    <row r="60" spans="1:15" ht="13.8" x14ac:dyDescent="0.25">
      <c r="A60" s="163" t="s">
        <v>448</v>
      </c>
      <c r="B60" s="176" t="s">
        <v>436</v>
      </c>
      <c r="C60" s="176"/>
      <c r="D60" s="176"/>
      <c r="E60" s="176">
        <v>10</v>
      </c>
      <c r="F60" s="177">
        <v>2.1000000000000001E-2</v>
      </c>
      <c r="G60" s="288">
        <v>1618.2203389830509</v>
      </c>
      <c r="H60" s="281">
        <v>1294.5762711864406</v>
      </c>
      <c r="I60" s="178">
        <f t="shared" si="4"/>
        <v>1903.0271186440677</v>
      </c>
      <c r="J60" s="179"/>
      <c r="K60" s="180">
        <f t="shared" si="7"/>
        <v>0</v>
      </c>
      <c r="L60" s="181">
        <f t="shared" ref="L60:L105" si="10">J60*E60</f>
        <v>0</v>
      </c>
      <c r="M60" s="177">
        <f t="shared" ref="M60:M95" si="11">J60*F60</f>
        <v>0</v>
      </c>
      <c r="N60" s="182"/>
      <c r="O60" s="310"/>
    </row>
    <row r="61" spans="1:15" ht="13.8" x14ac:dyDescent="0.25">
      <c r="A61" s="163" t="s">
        <v>448</v>
      </c>
      <c r="B61" s="176" t="s">
        <v>313</v>
      </c>
      <c r="C61" s="176"/>
      <c r="D61" s="176"/>
      <c r="E61" s="176">
        <v>9.6</v>
      </c>
      <c r="F61" s="177">
        <v>1.6E-2</v>
      </c>
      <c r="G61" s="288">
        <v>1052.5423728813557</v>
      </c>
      <c r="H61" s="281">
        <v>842.03389830508468</v>
      </c>
      <c r="I61" s="178">
        <f t="shared" si="4"/>
        <v>1237.7898305084743</v>
      </c>
      <c r="J61" s="179"/>
      <c r="K61" s="180">
        <f t="shared" si="7"/>
        <v>0</v>
      </c>
      <c r="L61" s="181">
        <f t="shared" si="10"/>
        <v>0</v>
      </c>
      <c r="M61" s="177">
        <f t="shared" si="11"/>
        <v>0</v>
      </c>
      <c r="N61" s="182"/>
      <c r="O61" s="310"/>
    </row>
    <row r="62" spans="1:15" ht="13.8" x14ac:dyDescent="0.25">
      <c r="A62" s="163" t="s">
        <v>448</v>
      </c>
      <c r="B62" s="176" t="s">
        <v>396</v>
      </c>
      <c r="C62" s="176"/>
      <c r="D62" s="176"/>
      <c r="E62" s="176">
        <v>5.8</v>
      </c>
      <c r="F62" s="177">
        <v>6.0000000000000001E-3</v>
      </c>
      <c r="G62" s="288">
        <v>1783.4745762711864</v>
      </c>
      <c r="H62" s="281">
        <v>1426.7796610169491</v>
      </c>
      <c r="I62" s="178">
        <f t="shared" si="4"/>
        <v>2097.366101694915</v>
      </c>
      <c r="J62" s="179"/>
      <c r="K62" s="180">
        <f t="shared" si="7"/>
        <v>0</v>
      </c>
      <c r="L62" s="181">
        <f t="shared" si="10"/>
        <v>0</v>
      </c>
      <c r="M62" s="177">
        <f t="shared" si="11"/>
        <v>0</v>
      </c>
      <c r="N62" s="182"/>
      <c r="O62" s="310"/>
    </row>
    <row r="63" spans="1:15" ht="13.8" x14ac:dyDescent="0.25">
      <c r="A63" s="163" t="s">
        <v>448</v>
      </c>
      <c r="B63" s="176" t="s">
        <v>397</v>
      </c>
      <c r="C63" s="176"/>
      <c r="D63" s="176"/>
      <c r="E63" s="176">
        <v>5.8</v>
      </c>
      <c r="F63" s="177">
        <v>6.0000000000000001E-3</v>
      </c>
      <c r="G63" s="288">
        <v>2780.0847457627115</v>
      </c>
      <c r="H63" s="281">
        <v>2224.0677966101694</v>
      </c>
      <c r="I63" s="178">
        <f t="shared" si="4"/>
        <v>3269.3796610169488</v>
      </c>
      <c r="J63" s="179"/>
      <c r="K63" s="180">
        <f t="shared" si="7"/>
        <v>0</v>
      </c>
      <c r="L63" s="181">
        <f t="shared" si="10"/>
        <v>0</v>
      </c>
      <c r="M63" s="177">
        <f t="shared" si="11"/>
        <v>0</v>
      </c>
      <c r="N63" s="182"/>
      <c r="O63" s="310"/>
    </row>
    <row r="64" spans="1:15" ht="13.8" x14ac:dyDescent="0.25">
      <c r="A64" s="163" t="s">
        <v>448</v>
      </c>
      <c r="B64" s="176" t="s">
        <v>398</v>
      </c>
      <c r="C64" s="176"/>
      <c r="D64" s="176"/>
      <c r="E64" s="176">
        <v>9</v>
      </c>
      <c r="F64" s="177">
        <v>7.0000000000000001E-3</v>
      </c>
      <c r="G64" s="288">
        <v>2272.8813559322034</v>
      </c>
      <c r="H64" s="281">
        <v>1818.3050847457625</v>
      </c>
      <c r="I64" s="178">
        <f t="shared" si="4"/>
        <v>2672.9084745762711</v>
      </c>
      <c r="J64" s="179"/>
      <c r="K64" s="180">
        <f t="shared" si="7"/>
        <v>0</v>
      </c>
      <c r="L64" s="181">
        <f t="shared" si="10"/>
        <v>0</v>
      </c>
      <c r="M64" s="177">
        <f t="shared" si="11"/>
        <v>0</v>
      </c>
      <c r="N64" s="182"/>
      <c r="O64" s="310"/>
    </row>
    <row r="65" spans="1:15" ht="13.8" x14ac:dyDescent="0.25">
      <c r="A65" s="163" t="s">
        <v>448</v>
      </c>
      <c r="B65" s="176" t="s">
        <v>399</v>
      </c>
      <c r="C65" s="176"/>
      <c r="D65" s="176"/>
      <c r="E65" s="176">
        <v>9</v>
      </c>
      <c r="F65" s="177">
        <v>7.0000000000000001E-3</v>
      </c>
      <c r="G65" s="288">
        <v>3408.0508474576272</v>
      </c>
      <c r="H65" s="281">
        <v>2726.4406779661017</v>
      </c>
      <c r="I65" s="178">
        <f t="shared" si="4"/>
        <v>4007.8677966101691</v>
      </c>
      <c r="J65" s="179"/>
      <c r="K65" s="180">
        <f t="shared" si="7"/>
        <v>0</v>
      </c>
      <c r="L65" s="181">
        <f t="shared" si="10"/>
        <v>0</v>
      </c>
      <c r="M65" s="177">
        <f t="shared" si="11"/>
        <v>0</v>
      </c>
      <c r="N65" s="182"/>
      <c r="O65" s="310"/>
    </row>
    <row r="66" spans="1:15" ht="13.8" x14ac:dyDescent="0.25">
      <c r="A66" s="163" t="s">
        <v>448</v>
      </c>
      <c r="B66" s="176" t="s">
        <v>400</v>
      </c>
      <c r="C66" s="176"/>
      <c r="D66" s="176"/>
      <c r="E66" s="176">
        <v>8.5</v>
      </c>
      <c r="F66" s="177">
        <v>1.0999999999999999E-2</v>
      </c>
      <c r="G66" s="288">
        <v>2247.4576271186443</v>
      </c>
      <c r="H66" s="281">
        <v>1797.9661016949153</v>
      </c>
      <c r="I66" s="178">
        <f t="shared" si="4"/>
        <v>2643.0101694915252</v>
      </c>
      <c r="J66" s="179"/>
      <c r="K66" s="180">
        <f t="shared" si="7"/>
        <v>0</v>
      </c>
      <c r="L66" s="181">
        <f t="shared" si="10"/>
        <v>0</v>
      </c>
      <c r="M66" s="177">
        <f t="shared" si="11"/>
        <v>0</v>
      </c>
      <c r="N66" s="182"/>
      <c r="O66" s="310"/>
    </row>
    <row r="67" spans="1:15" ht="13.8" x14ac:dyDescent="0.25">
      <c r="A67" s="163" t="s">
        <v>448</v>
      </c>
      <c r="B67" s="176" t="s">
        <v>401</v>
      </c>
      <c r="C67" s="176"/>
      <c r="D67" s="176"/>
      <c r="E67" s="176">
        <v>8.5</v>
      </c>
      <c r="F67" s="177">
        <v>1.0999999999999999E-2</v>
      </c>
      <c r="G67" s="288">
        <v>3436.0169491525421</v>
      </c>
      <c r="H67" s="281">
        <v>2748.8135593220336</v>
      </c>
      <c r="I67" s="178">
        <f t="shared" si="4"/>
        <v>4040.755932203389</v>
      </c>
      <c r="J67" s="179"/>
      <c r="K67" s="180">
        <f t="shared" si="7"/>
        <v>0</v>
      </c>
      <c r="L67" s="181">
        <f t="shared" si="10"/>
        <v>0</v>
      </c>
      <c r="M67" s="177">
        <f t="shared" si="11"/>
        <v>0</v>
      </c>
      <c r="N67" s="182"/>
      <c r="O67" s="310"/>
    </row>
    <row r="68" spans="1:15" ht="13.8" x14ac:dyDescent="0.25">
      <c r="A68" s="163" t="s">
        <v>448</v>
      </c>
      <c r="B68" s="176" t="s">
        <v>402</v>
      </c>
      <c r="C68" s="176"/>
      <c r="D68" s="176"/>
      <c r="E68" s="176">
        <v>6.5</v>
      </c>
      <c r="F68" s="177">
        <v>8.9999999999999993E-3</v>
      </c>
      <c r="G68" s="288">
        <v>1630.9322033898306</v>
      </c>
      <c r="H68" s="281">
        <v>1304.7457627118645</v>
      </c>
      <c r="I68" s="178">
        <f t="shared" ref="I68:I99" si="12">H68*1.05*(1+наценка)</f>
        <v>1917.9762711864405</v>
      </c>
      <c r="J68" s="179"/>
      <c r="K68" s="180">
        <f t="shared" si="7"/>
        <v>0</v>
      </c>
      <c r="L68" s="181">
        <f t="shared" si="10"/>
        <v>0</v>
      </c>
      <c r="M68" s="177">
        <f t="shared" si="11"/>
        <v>0</v>
      </c>
      <c r="N68" s="182"/>
      <c r="O68" s="310"/>
    </row>
    <row r="69" spans="1:15" ht="13.8" x14ac:dyDescent="0.25">
      <c r="A69" s="163" t="s">
        <v>448</v>
      </c>
      <c r="B69" s="176" t="s">
        <v>403</v>
      </c>
      <c r="C69" s="176"/>
      <c r="D69" s="176"/>
      <c r="E69" s="176">
        <v>6.5</v>
      </c>
      <c r="F69" s="177">
        <v>8.9999999999999993E-3</v>
      </c>
      <c r="G69" s="288">
        <v>2429.2372881355932</v>
      </c>
      <c r="H69" s="281">
        <v>1943.3898305084747</v>
      </c>
      <c r="I69" s="178">
        <f t="shared" si="12"/>
        <v>2856.7830508474576</v>
      </c>
      <c r="J69" s="179"/>
      <c r="K69" s="180">
        <f t="shared" si="7"/>
        <v>0</v>
      </c>
      <c r="L69" s="181">
        <f t="shared" si="10"/>
        <v>0</v>
      </c>
      <c r="M69" s="177">
        <f t="shared" si="11"/>
        <v>0</v>
      </c>
      <c r="N69" s="182"/>
      <c r="O69" s="310"/>
    </row>
    <row r="70" spans="1:15" ht="13.8" x14ac:dyDescent="0.25">
      <c r="A70" s="163" t="s">
        <v>448</v>
      </c>
      <c r="B70" s="176" t="s">
        <v>437</v>
      </c>
      <c r="C70" s="176"/>
      <c r="D70" s="176"/>
      <c r="E70" s="176">
        <v>78.599999999999994</v>
      </c>
      <c r="F70" s="177">
        <v>0.161</v>
      </c>
      <c r="G70" s="288">
        <v>6971.1864406779659</v>
      </c>
      <c r="H70" s="281">
        <v>5576.9491525423728</v>
      </c>
      <c r="I70" s="178">
        <f t="shared" si="12"/>
        <v>8198.1152542372874</v>
      </c>
      <c r="J70" s="179"/>
      <c r="K70" s="180">
        <f t="shared" si="7"/>
        <v>0</v>
      </c>
      <c r="L70" s="181">
        <f t="shared" si="10"/>
        <v>0</v>
      </c>
      <c r="M70" s="177">
        <f t="shared" si="11"/>
        <v>0</v>
      </c>
      <c r="N70" s="182"/>
      <c r="O70" s="310"/>
    </row>
    <row r="71" spans="1:15" ht="13.8" x14ac:dyDescent="0.25">
      <c r="A71" s="163" t="s">
        <v>448</v>
      </c>
      <c r="B71" s="176" t="s">
        <v>438</v>
      </c>
      <c r="C71" s="176"/>
      <c r="D71" s="176"/>
      <c r="E71" s="176">
        <v>57.5</v>
      </c>
      <c r="F71" s="177">
        <v>0.107</v>
      </c>
      <c r="G71" s="288">
        <v>4813.983050847457</v>
      </c>
      <c r="H71" s="281">
        <v>3851.1864406779659</v>
      </c>
      <c r="I71" s="178">
        <f t="shared" si="12"/>
        <v>5661.2440677966097</v>
      </c>
      <c r="J71" s="179"/>
      <c r="K71" s="180">
        <f t="shared" si="7"/>
        <v>0</v>
      </c>
      <c r="L71" s="181">
        <f t="shared" si="10"/>
        <v>0</v>
      </c>
      <c r="M71" s="177">
        <f t="shared" si="11"/>
        <v>0</v>
      </c>
      <c r="N71" s="182"/>
      <c r="O71" s="310"/>
    </row>
    <row r="72" spans="1:15" ht="13.8" x14ac:dyDescent="0.25">
      <c r="A72" s="163" t="s">
        <v>448</v>
      </c>
      <c r="B72" s="176" t="s">
        <v>323</v>
      </c>
      <c r="C72" s="176"/>
      <c r="D72" s="176"/>
      <c r="E72" s="176">
        <v>51.3</v>
      </c>
      <c r="F72" s="177">
        <v>0.106</v>
      </c>
      <c r="G72" s="288">
        <v>5406.3559322033889</v>
      </c>
      <c r="H72" s="281">
        <v>4325.0847457627115</v>
      </c>
      <c r="I72" s="178">
        <f t="shared" si="12"/>
        <v>6357.874576271186</v>
      </c>
      <c r="J72" s="179"/>
      <c r="K72" s="180">
        <f t="shared" ref="K72:K103" si="13">J72*I72</f>
        <v>0</v>
      </c>
      <c r="L72" s="181">
        <f t="shared" si="10"/>
        <v>0</v>
      </c>
      <c r="M72" s="177">
        <f t="shared" si="11"/>
        <v>0</v>
      </c>
      <c r="N72" s="182"/>
      <c r="O72" s="310"/>
    </row>
    <row r="73" spans="1:15" ht="13.8" x14ac:dyDescent="0.25">
      <c r="A73" s="163" t="s">
        <v>448</v>
      </c>
      <c r="B73" s="176" t="s">
        <v>439</v>
      </c>
      <c r="C73" s="176"/>
      <c r="D73" s="176"/>
      <c r="E73" s="176">
        <v>42.2</v>
      </c>
      <c r="F73" s="177">
        <v>0.09</v>
      </c>
      <c r="G73" s="288">
        <v>4916.9491525423728</v>
      </c>
      <c r="H73" s="281">
        <v>3933.5593220338983</v>
      </c>
      <c r="I73" s="178">
        <f t="shared" si="12"/>
        <v>5782.3322033898303</v>
      </c>
      <c r="J73" s="179"/>
      <c r="K73" s="180">
        <f t="shared" si="13"/>
        <v>0</v>
      </c>
      <c r="L73" s="181">
        <f t="shared" si="10"/>
        <v>0</v>
      </c>
      <c r="M73" s="177">
        <f t="shared" si="11"/>
        <v>0</v>
      </c>
      <c r="N73" s="182"/>
      <c r="O73" s="310"/>
    </row>
    <row r="74" spans="1:15" ht="13.8" x14ac:dyDescent="0.25">
      <c r="A74" s="163" t="s">
        <v>448</v>
      </c>
      <c r="B74" s="176" t="s">
        <v>445</v>
      </c>
      <c r="C74" s="176"/>
      <c r="D74" s="176"/>
      <c r="E74" s="176">
        <v>1.8</v>
      </c>
      <c r="F74" s="177">
        <v>5.0000000000000001E-3</v>
      </c>
      <c r="G74" s="288">
        <v>823.72881355932213</v>
      </c>
      <c r="H74" s="281">
        <v>658.98305084745766</v>
      </c>
      <c r="I74" s="178">
        <f t="shared" si="12"/>
        <v>968.70508474576263</v>
      </c>
      <c r="J74" s="179"/>
      <c r="K74" s="180">
        <f t="shared" si="13"/>
        <v>0</v>
      </c>
      <c r="L74" s="181">
        <f t="shared" si="10"/>
        <v>0</v>
      </c>
      <c r="M74" s="177">
        <f t="shared" si="11"/>
        <v>0</v>
      </c>
      <c r="N74" s="182"/>
      <c r="O74" s="310"/>
    </row>
    <row r="75" spans="1:15" ht="13.8" x14ac:dyDescent="0.25">
      <c r="A75" s="163" t="s">
        <v>448</v>
      </c>
      <c r="B75" s="176" t="s">
        <v>446</v>
      </c>
      <c r="C75" s="176"/>
      <c r="D75" s="176"/>
      <c r="E75" s="176">
        <v>1.8</v>
      </c>
      <c r="F75" s="177">
        <v>5.0000000000000001E-3</v>
      </c>
      <c r="G75" s="288">
        <v>823.72881355932213</v>
      </c>
      <c r="H75" s="281">
        <v>658.98305084745766</v>
      </c>
      <c r="I75" s="178">
        <f t="shared" si="12"/>
        <v>968.70508474576263</v>
      </c>
      <c r="J75" s="179"/>
      <c r="K75" s="180">
        <f t="shared" si="13"/>
        <v>0</v>
      </c>
      <c r="L75" s="181">
        <f t="shared" si="10"/>
        <v>0</v>
      </c>
      <c r="M75" s="177">
        <f t="shared" si="11"/>
        <v>0</v>
      </c>
      <c r="N75" s="182"/>
      <c r="O75" s="310"/>
    </row>
    <row r="76" spans="1:15" ht="13.8" x14ac:dyDescent="0.25">
      <c r="A76" s="163" t="s">
        <v>448</v>
      </c>
      <c r="B76" s="176" t="s">
        <v>251</v>
      </c>
      <c r="C76" s="176"/>
      <c r="D76" s="176"/>
      <c r="E76" s="176">
        <v>6.8</v>
      </c>
      <c r="F76" s="177">
        <v>0.02</v>
      </c>
      <c r="G76" s="288">
        <v>1327.1186440677966</v>
      </c>
      <c r="H76" s="281">
        <v>1061.6949152542372</v>
      </c>
      <c r="I76" s="178">
        <f t="shared" si="12"/>
        <v>1560.6915254237288</v>
      </c>
      <c r="J76" s="179"/>
      <c r="K76" s="180">
        <f t="shared" si="13"/>
        <v>0</v>
      </c>
      <c r="L76" s="181">
        <f t="shared" si="10"/>
        <v>0</v>
      </c>
      <c r="M76" s="177">
        <f t="shared" si="11"/>
        <v>0</v>
      </c>
      <c r="N76" s="182"/>
      <c r="O76" s="310"/>
    </row>
    <row r="77" spans="1:15" ht="13.8" x14ac:dyDescent="0.25">
      <c r="A77" s="163" t="s">
        <v>448</v>
      </c>
      <c r="B77" s="176" t="s">
        <v>252</v>
      </c>
      <c r="C77" s="176"/>
      <c r="D77" s="176"/>
      <c r="E77" s="176">
        <v>21.3</v>
      </c>
      <c r="F77" s="177">
        <v>3.5999999999999997E-2</v>
      </c>
      <c r="G77" s="288">
        <v>2330.0847457627115</v>
      </c>
      <c r="H77" s="281">
        <v>1864.0677966101694</v>
      </c>
      <c r="I77" s="178">
        <f t="shared" si="12"/>
        <v>2740.179661016949</v>
      </c>
      <c r="J77" s="179"/>
      <c r="K77" s="180">
        <f t="shared" si="13"/>
        <v>0</v>
      </c>
      <c r="L77" s="181">
        <f t="shared" si="10"/>
        <v>0</v>
      </c>
      <c r="M77" s="177">
        <f t="shared" si="11"/>
        <v>0</v>
      </c>
      <c r="N77" s="182"/>
      <c r="O77" s="310"/>
    </row>
    <row r="78" spans="1:15" ht="13.8" x14ac:dyDescent="0.25">
      <c r="A78" s="163" t="s">
        <v>448</v>
      </c>
      <c r="B78" s="176" t="s">
        <v>253</v>
      </c>
      <c r="C78" s="176"/>
      <c r="D78" s="176"/>
      <c r="E78" s="176">
        <v>9.3000000000000007</v>
      </c>
      <c r="F78" s="177">
        <v>2.7E-2</v>
      </c>
      <c r="G78" s="288">
        <v>1690.6779661016949</v>
      </c>
      <c r="H78" s="281">
        <v>1352.542372881356</v>
      </c>
      <c r="I78" s="178">
        <f t="shared" si="12"/>
        <v>1988.2372881355932</v>
      </c>
      <c r="J78" s="179"/>
      <c r="K78" s="180">
        <f t="shared" si="13"/>
        <v>0</v>
      </c>
      <c r="L78" s="181">
        <f t="shared" si="10"/>
        <v>0</v>
      </c>
      <c r="M78" s="177">
        <f t="shared" si="11"/>
        <v>0</v>
      </c>
      <c r="N78" s="182"/>
      <c r="O78" s="310"/>
    </row>
    <row r="79" spans="1:15" ht="13.8" x14ac:dyDescent="0.25">
      <c r="A79" s="163" t="s">
        <v>448</v>
      </c>
      <c r="B79" s="176" t="s">
        <v>254</v>
      </c>
      <c r="C79" s="176"/>
      <c r="D79" s="176"/>
      <c r="E79" s="176">
        <v>7.2</v>
      </c>
      <c r="F79" s="177">
        <v>1.9E-2</v>
      </c>
      <c r="G79" s="288">
        <v>1381.7796610169491</v>
      </c>
      <c r="H79" s="281">
        <v>1105.4237288135594</v>
      </c>
      <c r="I79" s="178">
        <f t="shared" si="12"/>
        <v>1624.9728813559323</v>
      </c>
      <c r="J79" s="179"/>
      <c r="K79" s="180">
        <f t="shared" si="13"/>
        <v>0</v>
      </c>
      <c r="L79" s="181">
        <f t="shared" si="10"/>
        <v>0</v>
      </c>
      <c r="M79" s="177">
        <f t="shared" si="11"/>
        <v>0</v>
      </c>
      <c r="N79" s="182"/>
      <c r="O79" s="310"/>
    </row>
    <row r="80" spans="1:15" ht="13.8" x14ac:dyDescent="0.25">
      <c r="A80" s="163" t="s">
        <v>448</v>
      </c>
      <c r="B80" s="176" t="s">
        <v>255</v>
      </c>
      <c r="C80" s="176"/>
      <c r="D80" s="176"/>
      <c r="E80" s="176">
        <v>13.7</v>
      </c>
      <c r="F80" s="177">
        <v>0.04</v>
      </c>
      <c r="G80" s="288">
        <v>2364.4067796610166</v>
      </c>
      <c r="H80" s="281">
        <v>1891.5254237288134</v>
      </c>
      <c r="I80" s="178">
        <f t="shared" si="12"/>
        <v>2780.5423728813557</v>
      </c>
      <c r="J80" s="179"/>
      <c r="K80" s="180">
        <f t="shared" si="13"/>
        <v>0</v>
      </c>
      <c r="L80" s="181">
        <f t="shared" si="10"/>
        <v>0</v>
      </c>
      <c r="M80" s="177">
        <f t="shared" si="11"/>
        <v>0</v>
      </c>
      <c r="N80" s="182"/>
      <c r="O80" s="310"/>
    </row>
    <row r="81" spans="1:15" ht="13.8" x14ac:dyDescent="0.25">
      <c r="A81" s="163" t="s">
        <v>448</v>
      </c>
      <c r="B81" s="176" t="s">
        <v>256</v>
      </c>
      <c r="C81" s="176"/>
      <c r="D81" s="176"/>
      <c r="E81" s="176">
        <v>3.6</v>
      </c>
      <c r="F81" s="177">
        <v>1.0999999999999999E-2</v>
      </c>
      <c r="G81" s="288">
        <v>894.9152542372882</v>
      </c>
      <c r="H81" s="281">
        <v>715.93220338983053</v>
      </c>
      <c r="I81" s="178">
        <f t="shared" si="12"/>
        <v>1052.4203389830509</v>
      </c>
      <c r="J81" s="179"/>
      <c r="K81" s="180">
        <f t="shared" si="13"/>
        <v>0</v>
      </c>
      <c r="L81" s="181">
        <f t="shared" si="10"/>
        <v>0</v>
      </c>
      <c r="M81" s="177">
        <f t="shared" si="11"/>
        <v>0</v>
      </c>
      <c r="N81" s="182"/>
      <c r="O81" s="310"/>
    </row>
    <row r="82" spans="1:15" ht="13.8" x14ac:dyDescent="0.25">
      <c r="A82" s="163" t="s">
        <v>448</v>
      </c>
      <c r="B82" s="176" t="s">
        <v>257</v>
      </c>
      <c r="C82" s="176"/>
      <c r="D82" s="176"/>
      <c r="E82" s="176">
        <v>2.6</v>
      </c>
      <c r="F82" s="177">
        <v>7.0000000000000001E-3</v>
      </c>
      <c r="G82" s="288">
        <v>694.06779661016958</v>
      </c>
      <c r="H82" s="281">
        <v>555.25423728813564</v>
      </c>
      <c r="I82" s="178">
        <f t="shared" si="12"/>
        <v>816.22372881355943</v>
      </c>
      <c r="J82" s="179"/>
      <c r="K82" s="180">
        <f t="shared" si="13"/>
        <v>0</v>
      </c>
      <c r="L82" s="181">
        <f t="shared" si="10"/>
        <v>0</v>
      </c>
      <c r="M82" s="177">
        <f t="shared" si="11"/>
        <v>0</v>
      </c>
      <c r="N82" s="182"/>
      <c r="O82" s="310"/>
    </row>
    <row r="83" spans="1:15" ht="13.8" x14ac:dyDescent="0.25">
      <c r="A83" s="163" t="s">
        <v>448</v>
      </c>
      <c r="B83" s="176" t="s">
        <v>258</v>
      </c>
      <c r="C83" s="176"/>
      <c r="D83" s="176"/>
      <c r="E83" s="176">
        <v>7.1</v>
      </c>
      <c r="F83" s="177">
        <v>2.3E-2</v>
      </c>
      <c r="G83" s="288">
        <v>1769.4915254237287</v>
      </c>
      <c r="H83" s="281">
        <v>1415.593220338983</v>
      </c>
      <c r="I83" s="178">
        <f t="shared" si="12"/>
        <v>2080.922033898305</v>
      </c>
      <c r="J83" s="179"/>
      <c r="K83" s="180">
        <f t="shared" si="13"/>
        <v>0</v>
      </c>
      <c r="L83" s="181">
        <f t="shared" si="10"/>
        <v>0</v>
      </c>
      <c r="M83" s="177">
        <f t="shared" si="11"/>
        <v>0</v>
      </c>
      <c r="N83" s="182"/>
      <c r="O83" s="310"/>
    </row>
    <row r="84" spans="1:15" ht="13.8" x14ac:dyDescent="0.25">
      <c r="A84" s="163" t="s">
        <v>448</v>
      </c>
      <c r="B84" s="176" t="s">
        <v>259</v>
      </c>
      <c r="C84" s="176"/>
      <c r="D84" s="176"/>
      <c r="E84" s="176">
        <v>4.7</v>
      </c>
      <c r="F84" s="177">
        <v>1.4E-2</v>
      </c>
      <c r="G84" s="288">
        <v>1175.8474576271187</v>
      </c>
      <c r="H84" s="281">
        <v>940.67796610169489</v>
      </c>
      <c r="I84" s="178">
        <f t="shared" si="12"/>
        <v>1382.7966101694915</v>
      </c>
      <c r="J84" s="179"/>
      <c r="K84" s="180">
        <f t="shared" si="13"/>
        <v>0</v>
      </c>
      <c r="L84" s="181">
        <f t="shared" si="10"/>
        <v>0</v>
      </c>
      <c r="M84" s="177">
        <f t="shared" si="11"/>
        <v>0</v>
      </c>
      <c r="N84" s="182"/>
      <c r="O84" s="310"/>
    </row>
    <row r="85" spans="1:15" ht="13.8" x14ac:dyDescent="0.25">
      <c r="A85" s="163" t="s">
        <v>448</v>
      </c>
      <c r="B85" s="176" t="s">
        <v>260</v>
      </c>
      <c r="C85" s="176"/>
      <c r="D85" s="176"/>
      <c r="E85" s="176">
        <v>5.7</v>
      </c>
      <c r="F85" s="177">
        <v>1.7000000000000001E-2</v>
      </c>
      <c r="G85" s="288">
        <v>1262.2881355932204</v>
      </c>
      <c r="H85" s="281">
        <v>1009.8305084745763</v>
      </c>
      <c r="I85" s="178">
        <f t="shared" si="12"/>
        <v>1484.4508474576271</v>
      </c>
      <c r="J85" s="179"/>
      <c r="K85" s="180">
        <f t="shared" si="13"/>
        <v>0</v>
      </c>
      <c r="L85" s="181">
        <f t="shared" si="10"/>
        <v>0</v>
      </c>
      <c r="M85" s="177">
        <f t="shared" si="11"/>
        <v>0</v>
      </c>
      <c r="N85" s="182"/>
      <c r="O85" s="310"/>
    </row>
    <row r="86" spans="1:15" ht="13.8" x14ac:dyDescent="0.25">
      <c r="A86" s="163" t="s">
        <v>448</v>
      </c>
      <c r="B86" s="176" t="s">
        <v>245</v>
      </c>
      <c r="C86" s="176"/>
      <c r="D86" s="176"/>
      <c r="E86" s="176">
        <v>12.2</v>
      </c>
      <c r="F86" s="177">
        <v>0.03</v>
      </c>
      <c r="G86" s="288">
        <v>1493.6440677966102</v>
      </c>
      <c r="H86" s="281">
        <v>1194.9152542372881</v>
      </c>
      <c r="I86" s="178">
        <f t="shared" si="12"/>
        <v>1756.5254237288134</v>
      </c>
      <c r="J86" s="179"/>
      <c r="K86" s="180">
        <f t="shared" si="13"/>
        <v>0</v>
      </c>
      <c r="L86" s="181">
        <f t="shared" si="10"/>
        <v>0</v>
      </c>
      <c r="M86" s="177">
        <f t="shared" si="11"/>
        <v>0</v>
      </c>
      <c r="N86" s="182"/>
      <c r="O86" s="310"/>
    </row>
    <row r="87" spans="1:15" ht="13.8" x14ac:dyDescent="0.25">
      <c r="A87" s="163" t="s">
        <v>448</v>
      </c>
      <c r="B87" s="176" t="s">
        <v>246</v>
      </c>
      <c r="C87" s="176"/>
      <c r="D87" s="176"/>
      <c r="E87" s="176">
        <v>15.4</v>
      </c>
      <c r="F87" s="177">
        <v>0.04</v>
      </c>
      <c r="G87" s="288">
        <v>1718.6440677966102</v>
      </c>
      <c r="H87" s="281">
        <v>1374.9152542372881</v>
      </c>
      <c r="I87" s="178">
        <f t="shared" si="12"/>
        <v>2021.1254237288135</v>
      </c>
      <c r="J87" s="179"/>
      <c r="K87" s="180">
        <f t="shared" si="13"/>
        <v>0</v>
      </c>
      <c r="L87" s="181">
        <f t="shared" si="10"/>
        <v>0</v>
      </c>
      <c r="M87" s="177">
        <f t="shared" si="11"/>
        <v>0</v>
      </c>
      <c r="N87" s="182"/>
      <c r="O87" s="310"/>
    </row>
    <row r="88" spans="1:15" ht="13.8" x14ac:dyDescent="0.25">
      <c r="A88" s="163" t="s">
        <v>448</v>
      </c>
      <c r="B88" s="176" t="s">
        <v>247</v>
      </c>
      <c r="C88" s="176"/>
      <c r="D88" s="176"/>
      <c r="E88" s="176">
        <v>17.2</v>
      </c>
      <c r="F88" s="177">
        <v>4.7E-2</v>
      </c>
      <c r="G88" s="288">
        <v>1880.0847457627117</v>
      </c>
      <c r="H88" s="281">
        <v>1504.0677966101694</v>
      </c>
      <c r="I88" s="178">
        <f t="shared" si="12"/>
        <v>2210.9796610169487</v>
      </c>
      <c r="J88" s="179"/>
      <c r="K88" s="180">
        <f t="shared" si="13"/>
        <v>0</v>
      </c>
      <c r="L88" s="181">
        <f t="shared" si="10"/>
        <v>0</v>
      </c>
      <c r="M88" s="177">
        <f t="shared" si="11"/>
        <v>0</v>
      </c>
      <c r="N88" s="182"/>
      <c r="O88" s="310"/>
    </row>
    <row r="89" spans="1:15" ht="13.8" x14ac:dyDescent="0.25">
      <c r="A89" s="163" t="s">
        <v>448</v>
      </c>
      <c r="B89" s="176" t="s">
        <v>248</v>
      </c>
      <c r="C89" s="176"/>
      <c r="D89" s="176"/>
      <c r="E89" s="176">
        <v>19.5</v>
      </c>
      <c r="F89" s="177">
        <v>5.2999999999999999E-2</v>
      </c>
      <c r="G89" s="288">
        <v>2077.1186440677966</v>
      </c>
      <c r="H89" s="281">
        <v>1661.6949152542372</v>
      </c>
      <c r="I89" s="178">
        <f t="shared" si="12"/>
        <v>2442.6915254237288</v>
      </c>
      <c r="J89" s="179"/>
      <c r="K89" s="180">
        <f t="shared" si="13"/>
        <v>0</v>
      </c>
      <c r="L89" s="181">
        <f t="shared" si="10"/>
        <v>0</v>
      </c>
      <c r="M89" s="177">
        <f t="shared" si="11"/>
        <v>0</v>
      </c>
      <c r="N89" s="182"/>
      <c r="O89" s="310"/>
    </row>
    <row r="90" spans="1:15" ht="13.8" x14ac:dyDescent="0.25">
      <c r="A90" s="163" t="s">
        <v>448</v>
      </c>
      <c r="B90" s="176" t="s">
        <v>488</v>
      </c>
      <c r="C90" s="176"/>
      <c r="D90" s="176"/>
      <c r="E90" s="176">
        <v>0</v>
      </c>
      <c r="F90" s="177">
        <v>0</v>
      </c>
      <c r="G90" s="288">
        <v>566.94915254237287</v>
      </c>
      <c r="H90" s="281">
        <v>453.5593220338983</v>
      </c>
      <c r="I90" s="178">
        <f t="shared" si="12"/>
        <v>666.73220338983049</v>
      </c>
      <c r="J90" s="179"/>
      <c r="K90" s="180">
        <f t="shared" si="13"/>
        <v>0</v>
      </c>
      <c r="L90" s="181">
        <f t="shared" si="10"/>
        <v>0</v>
      </c>
      <c r="M90" s="177">
        <f t="shared" si="11"/>
        <v>0</v>
      </c>
      <c r="N90" s="182"/>
      <c r="O90" s="310"/>
    </row>
    <row r="91" spans="1:15" ht="13.8" x14ac:dyDescent="0.25">
      <c r="A91" s="163" t="s">
        <v>448</v>
      </c>
      <c r="B91" s="176" t="s">
        <v>409</v>
      </c>
      <c r="C91" s="176"/>
      <c r="D91" s="176"/>
      <c r="E91" s="176">
        <v>6.5</v>
      </c>
      <c r="F91" s="177">
        <v>1.7999999999999999E-2</v>
      </c>
      <c r="G91" s="288">
        <v>1085.593220338983</v>
      </c>
      <c r="H91" s="281">
        <v>868.47457627118638</v>
      </c>
      <c r="I91" s="178">
        <f t="shared" si="12"/>
        <v>1276.6576271186439</v>
      </c>
      <c r="J91" s="179"/>
      <c r="K91" s="180">
        <f t="shared" si="13"/>
        <v>0</v>
      </c>
      <c r="L91" s="181">
        <f t="shared" si="10"/>
        <v>0</v>
      </c>
      <c r="M91" s="177">
        <f t="shared" si="11"/>
        <v>0</v>
      </c>
      <c r="N91" s="182"/>
      <c r="O91" s="310"/>
    </row>
    <row r="92" spans="1:15" ht="13.8" x14ac:dyDescent="0.25">
      <c r="A92" s="163" t="s">
        <v>448</v>
      </c>
      <c r="B92" s="176" t="s">
        <v>410</v>
      </c>
      <c r="C92" s="176"/>
      <c r="D92" s="176"/>
      <c r="E92" s="176">
        <v>9.3000000000000007</v>
      </c>
      <c r="F92" s="177">
        <v>2.1000000000000001E-2</v>
      </c>
      <c r="G92" s="288">
        <v>1282.6271186440679</v>
      </c>
      <c r="H92" s="281">
        <v>1026.1016949152543</v>
      </c>
      <c r="I92" s="178">
        <f t="shared" si="12"/>
        <v>1508.3694915254237</v>
      </c>
      <c r="J92" s="179"/>
      <c r="K92" s="180">
        <f t="shared" si="13"/>
        <v>0</v>
      </c>
      <c r="L92" s="181">
        <f t="shared" si="10"/>
        <v>0</v>
      </c>
      <c r="M92" s="177">
        <f t="shared" si="11"/>
        <v>0</v>
      </c>
      <c r="N92" s="182"/>
      <c r="O92" s="310"/>
    </row>
    <row r="93" spans="1:15" ht="13.8" x14ac:dyDescent="0.25">
      <c r="A93" s="163" t="s">
        <v>448</v>
      </c>
      <c r="B93" s="176" t="s">
        <v>411</v>
      </c>
      <c r="C93" s="176"/>
      <c r="D93" s="176"/>
      <c r="E93" s="176">
        <v>10.1</v>
      </c>
      <c r="F93" s="177">
        <v>2.4E-2</v>
      </c>
      <c r="G93" s="288">
        <v>1454.2372881355932</v>
      </c>
      <c r="H93" s="281">
        <v>1163.3898305084745</v>
      </c>
      <c r="I93" s="178">
        <f t="shared" si="12"/>
        <v>1710.1830508474575</v>
      </c>
      <c r="J93" s="179"/>
      <c r="K93" s="180">
        <f t="shared" si="13"/>
        <v>0</v>
      </c>
      <c r="L93" s="181">
        <f t="shared" si="10"/>
        <v>0</v>
      </c>
      <c r="M93" s="177">
        <f t="shared" si="11"/>
        <v>0</v>
      </c>
      <c r="N93" s="182"/>
      <c r="O93" s="310"/>
    </row>
    <row r="94" spans="1:15" ht="13.8" x14ac:dyDescent="0.25">
      <c r="A94" s="163" t="s">
        <v>448</v>
      </c>
      <c r="B94" s="176" t="s">
        <v>412</v>
      </c>
      <c r="C94" s="176"/>
      <c r="D94" s="176"/>
      <c r="E94" s="176">
        <v>56.7</v>
      </c>
      <c r="F94" s="177">
        <v>0.13900000000000001</v>
      </c>
      <c r="G94" s="288">
        <v>7441.5254237288127</v>
      </c>
      <c r="H94" s="281">
        <v>5953.2203389830502</v>
      </c>
      <c r="I94" s="178">
        <f t="shared" si="12"/>
        <v>8751.2338983050831</v>
      </c>
      <c r="J94" s="179"/>
      <c r="K94" s="180">
        <f t="shared" si="13"/>
        <v>0</v>
      </c>
      <c r="L94" s="181">
        <f t="shared" si="10"/>
        <v>0</v>
      </c>
      <c r="M94" s="177">
        <f t="shared" si="11"/>
        <v>0</v>
      </c>
      <c r="N94" s="182"/>
      <c r="O94" s="310"/>
    </row>
    <row r="95" spans="1:15" ht="13.8" x14ac:dyDescent="0.25">
      <c r="A95" s="163" t="s">
        <v>448</v>
      </c>
      <c r="B95" s="176" t="s">
        <v>268</v>
      </c>
      <c r="C95" s="176"/>
      <c r="D95" s="176"/>
      <c r="E95" s="176">
        <v>33.799999999999997</v>
      </c>
      <c r="F95" s="177">
        <v>8.4000000000000005E-2</v>
      </c>
      <c r="G95" s="288">
        <v>4778.3898305084749</v>
      </c>
      <c r="H95" s="281">
        <v>3822.7118644067796</v>
      </c>
      <c r="I95" s="178">
        <f t="shared" si="12"/>
        <v>5619.3864406779658</v>
      </c>
      <c r="J95" s="179"/>
      <c r="K95" s="180">
        <f t="shared" si="13"/>
        <v>0</v>
      </c>
      <c r="L95" s="181">
        <f t="shared" si="10"/>
        <v>0</v>
      </c>
      <c r="M95" s="177">
        <f t="shared" si="11"/>
        <v>0</v>
      </c>
      <c r="N95" s="182"/>
      <c r="O95" s="310"/>
    </row>
    <row r="96" spans="1:15" ht="13.8" x14ac:dyDescent="0.25">
      <c r="A96" s="163" t="s">
        <v>448</v>
      </c>
      <c r="B96" s="176" t="s">
        <v>269</v>
      </c>
      <c r="C96" s="176"/>
      <c r="D96" s="176"/>
      <c r="E96" s="176">
        <v>40.4</v>
      </c>
      <c r="F96" s="177">
        <v>8.7999999999999995E-2</v>
      </c>
      <c r="G96" s="288">
        <v>5250</v>
      </c>
      <c r="H96" s="281">
        <v>4200</v>
      </c>
      <c r="I96" s="178">
        <f t="shared" si="12"/>
        <v>6174</v>
      </c>
      <c r="J96" s="179"/>
      <c r="K96" s="180">
        <f t="shared" si="13"/>
        <v>0</v>
      </c>
      <c r="L96" s="181">
        <f t="shared" si="10"/>
        <v>0</v>
      </c>
      <c r="M96" s="177"/>
      <c r="N96" s="182"/>
      <c r="O96" s="310"/>
    </row>
    <row r="97" spans="1:15" ht="13.8" x14ac:dyDescent="0.25">
      <c r="A97" s="163" t="s">
        <v>448</v>
      </c>
      <c r="B97" s="176" t="s">
        <v>270</v>
      </c>
      <c r="C97" s="176"/>
      <c r="D97" s="176"/>
      <c r="E97" s="176">
        <v>45.1</v>
      </c>
      <c r="F97" s="177">
        <v>0.10199999999999999</v>
      </c>
      <c r="G97" s="288">
        <v>5907.2033898305071</v>
      </c>
      <c r="H97" s="281">
        <v>4725.7627118644059</v>
      </c>
      <c r="I97" s="178">
        <f t="shared" si="12"/>
        <v>6946.8711864406769</v>
      </c>
      <c r="J97" s="179"/>
      <c r="K97" s="180">
        <f t="shared" si="13"/>
        <v>0</v>
      </c>
      <c r="L97" s="181">
        <f t="shared" si="10"/>
        <v>0</v>
      </c>
      <c r="M97" s="177"/>
      <c r="N97" s="182"/>
      <c r="O97" s="310"/>
    </row>
    <row r="98" spans="1:15" ht="13.8" x14ac:dyDescent="0.25">
      <c r="A98" s="163" t="s">
        <v>448</v>
      </c>
      <c r="B98" s="176" t="s">
        <v>271</v>
      </c>
      <c r="C98" s="176"/>
      <c r="D98" s="176"/>
      <c r="E98" s="176">
        <v>49.6</v>
      </c>
      <c r="F98" s="177">
        <v>0.115</v>
      </c>
      <c r="G98" s="288">
        <v>6605.0847457627115</v>
      </c>
      <c r="H98" s="281">
        <v>5284.0677966101694</v>
      </c>
      <c r="I98" s="178">
        <f t="shared" si="12"/>
        <v>7767.5796610169491</v>
      </c>
      <c r="J98" s="179"/>
      <c r="K98" s="180">
        <f t="shared" si="13"/>
        <v>0</v>
      </c>
      <c r="L98" s="181">
        <f t="shared" si="10"/>
        <v>0</v>
      </c>
      <c r="M98" s="177">
        <f t="shared" ref="M98:M105" si="14">J98*F98</f>
        <v>0</v>
      </c>
      <c r="N98" s="182"/>
      <c r="O98" s="310"/>
    </row>
    <row r="99" spans="1:15" ht="13.8" x14ac:dyDescent="0.25">
      <c r="A99" s="163" t="s">
        <v>448</v>
      </c>
      <c r="B99" s="176" t="s">
        <v>406</v>
      </c>
      <c r="C99" s="176"/>
      <c r="D99" s="176"/>
      <c r="E99" s="176">
        <v>1.9</v>
      </c>
      <c r="F99" s="177">
        <v>3.0000000000000001E-3</v>
      </c>
      <c r="G99" s="288">
        <v>245.33898305084745</v>
      </c>
      <c r="H99" s="281">
        <v>196.27118644067795</v>
      </c>
      <c r="I99" s="178">
        <f t="shared" si="12"/>
        <v>288.51864406779657</v>
      </c>
      <c r="J99" s="179"/>
      <c r="K99" s="180">
        <f t="shared" si="13"/>
        <v>0</v>
      </c>
      <c r="L99" s="181">
        <f t="shared" si="10"/>
        <v>0</v>
      </c>
      <c r="M99" s="177">
        <f t="shared" si="14"/>
        <v>0</v>
      </c>
      <c r="N99" s="182"/>
      <c r="O99" s="310"/>
    </row>
    <row r="100" spans="1:15" ht="13.8" x14ac:dyDescent="0.25">
      <c r="A100" s="163" t="s">
        <v>448</v>
      </c>
      <c r="B100" s="176" t="s">
        <v>407</v>
      </c>
      <c r="C100" s="176"/>
      <c r="D100" s="176"/>
      <c r="E100" s="176">
        <v>2.9</v>
      </c>
      <c r="F100" s="177">
        <v>5.0000000000000001E-3</v>
      </c>
      <c r="G100" s="288">
        <v>382.62711864406776</v>
      </c>
      <c r="H100" s="281">
        <v>306.1016949152542</v>
      </c>
      <c r="I100" s="178">
        <f t="shared" ref="I100:I131" si="15">H100*1.05*(1+наценка)</f>
        <v>449.96949152542362</v>
      </c>
      <c r="J100" s="179"/>
      <c r="K100" s="180">
        <f t="shared" si="13"/>
        <v>0</v>
      </c>
      <c r="L100" s="181">
        <f t="shared" si="10"/>
        <v>0</v>
      </c>
      <c r="M100" s="177">
        <f t="shared" si="14"/>
        <v>0</v>
      </c>
      <c r="N100" s="182"/>
      <c r="O100" s="310"/>
    </row>
    <row r="101" spans="1:15" ht="13.8" x14ac:dyDescent="0.25">
      <c r="A101" s="163" t="s">
        <v>448</v>
      </c>
      <c r="B101" s="176" t="s">
        <v>408</v>
      </c>
      <c r="C101" s="176"/>
      <c r="D101" s="176"/>
      <c r="E101" s="176">
        <v>3.9</v>
      </c>
      <c r="F101" s="177">
        <v>6.0000000000000001E-3</v>
      </c>
      <c r="G101" s="288">
        <v>439.83050847457628</v>
      </c>
      <c r="H101" s="281">
        <v>351.86440677966101</v>
      </c>
      <c r="I101" s="178">
        <f t="shared" si="15"/>
        <v>517.24067796610166</v>
      </c>
      <c r="J101" s="179"/>
      <c r="K101" s="180">
        <f t="shared" si="13"/>
        <v>0</v>
      </c>
      <c r="L101" s="181">
        <f t="shared" si="10"/>
        <v>0</v>
      </c>
      <c r="M101" s="177">
        <f t="shared" si="14"/>
        <v>0</v>
      </c>
      <c r="N101" s="182"/>
      <c r="O101" s="310"/>
    </row>
    <row r="102" spans="1:15" ht="13.8" x14ac:dyDescent="0.25">
      <c r="A102" s="163" t="s">
        <v>448</v>
      </c>
      <c r="B102" s="176" t="s">
        <v>444</v>
      </c>
      <c r="C102" s="176"/>
      <c r="D102" s="176"/>
      <c r="E102" s="176">
        <v>0.2</v>
      </c>
      <c r="F102" s="177">
        <v>0</v>
      </c>
      <c r="G102" s="288">
        <v>124.57627118644068</v>
      </c>
      <c r="H102" s="281">
        <v>99.66101694915254</v>
      </c>
      <c r="I102" s="178">
        <f t="shared" si="15"/>
        <v>146.50169491525423</v>
      </c>
      <c r="J102" s="179"/>
      <c r="K102" s="180">
        <f t="shared" si="13"/>
        <v>0</v>
      </c>
      <c r="L102" s="181">
        <f t="shared" si="10"/>
        <v>0</v>
      </c>
      <c r="M102" s="177">
        <f t="shared" si="14"/>
        <v>0</v>
      </c>
      <c r="N102" s="182"/>
      <c r="O102" s="310"/>
    </row>
    <row r="103" spans="1:15" s="184" customFormat="1" ht="13.8" x14ac:dyDescent="0.25">
      <c r="A103" s="163" t="s">
        <v>448</v>
      </c>
      <c r="B103" s="176" t="s">
        <v>460</v>
      </c>
      <c r="C103" s="176"/>
      <c r="D103" s="176"/>
      <c r="E103" s="176">
        <v>2.93</v>
      </c>
      <c r="F103" s="177">
        <v>5.0000000000000001E-3</v>
      </c>
      <c r="G103" s="288">
        <v>489.40677966101697</v>
      </c>
      <c r="H103" s="281">
        <v>391.52542372881356</v>
      </c>
      <c r="I103" s="178">
        <f t="shared" si="15"/>
        <v>575.54237288135596</v>
      </c>
      <c r="J103" s="179"/>
      <c r="K103" s="180">
        <f t="shared" si="13"/>
        <v>0</v>
      </c>
      <c r="L103" s="181">
        <f t="shared" si="10"/>
        <v>0</v>
      </c>
      <c r="M103" s="177">
        <f t="shared" si="14"/>
        <v>0</v>
      </c>
      <c r="N103" s="182"/>
      <c r="O103" s="310"/>
    </row>
    <row r="104" spans="1:15" x14ac:dyDescent="0.25">
      <c r="A104" s="163" t="s">
        <v>448</v>
      </c>
      <c r="B104" s="176" t="s">
        <v>461</v>
      </c>
      <c r="C104" s="176"/>
      <c r="D104" s="176"/>
      <c r="E104" s="176">
        <v>2.97</v>
      </c>
      <c r="F104" s="176">
        <v>5.0000000000000001E-3</v>
      </c>
      <c r="G104" s="288">
        <v>537.71186440677968</v>
      </c>
      <c r="H104" s="281">
        <v>430.16949152542372</v>
      </c>
      <c r="I104" s="178">
        <f t="shared" si="15"/>
        <v>632.34915254237285</v>
      </c>
      <c r="J104" s="181"/>
      <c r="K104" s="181"/>
      <c r="L104" s="181">
        <f t="shared" si="10"/>
        <v>0</v>
      </c>
      <c r="M104" s="185">
        <f t="shared" si="14"/>
        <v>0</v>
      </c>
      <c r="N104" s="182"/>
      <c r="O104" s="310"/>
    </row>
    <row r="105" spans="1:15" x14ac:dyDescent="0.25">
      <c r="A105" s="163" t="s">
        <v>448</v>
      </c>
      <c r="B105" s="176" t="s">
        <v>462</v>
      </c>
      <c r="C105" s="176"/>
      <c r="D105" s="176"/>
      <c r="E105" s="176">
        <v>3.67</v>
      </c>
      <c r="F105" s="186">
        <v>6.0000000000000001E-3</v>
      </c>
      <c r="G105" s="288">
        <v>710.59322033898297</v>
      </c>
      <c r="H105" s="281">
        <v>568.47457627118638</v>
      </c>
      <c r="I105" s="178">
        <f t="shared" si="15"/>
        <v>835.65762711864397</v>
      </c>
      <c r="J105" s="181"/>
      <c r="K105" s="181"/>
      <c r="L105" s="181">
        <f t="shared" si="10"/>
        <v>0</v>
      </c>
      <c r="M105" s="185">
        <f t="shared" si="14"/>
        <v>0</v>
      </c>
      <c r="N105" s="182"/>
      <c r="O105" s="310"/>
    </row>
    <row r="106" spans="1:15" x14ac:dyDescent="0.25">
      <c r="A106" s="163" t="s">
        <v>448</v>
      </c>
      <c r="B106" s="176" t="s">
        <v>538</v>
      </c>
      <c r="C106" s="176"/>
      <c r="D106" s="176"/>
      <c r="E106" s="176"/>
      <c r="F106" s="176"/>
      <c r="G106" s="288">
        <v>916.52542372881339</v>
      </c>
      <c r="H106" s="285">
        <v>733.22033898305074</v>
      </c>
      <c r="I106" s="178">
        <f t="shared" si="15"/>
        <v>1077.8338983050846</v>
      </c>
      <c r="J106" s="181"/>
      <c r="K106" s="181"/>
      <c r="L106" s="181"/>
      <c r="M106" s="185"/>
      <c r="N106" s="182"/>
      <c r="O106" s="310"/>
    </row>
    <row r="107" spans="1:15" x14ac:dyDescent="0.25">
      <c r="A107" s="163" t="s">
        <v>575</v>
      </c>
      <c r="B107" s="176" t="s">
        <v>576</v>
      </c>
      <c r="C107" s="176"/>
      <c r="D107" s="176"/>
      <c r="E107" s="176"/>
      <c r="F107" s="176"/>
      <c r="G107" s="288">
        <v>7716.6101694915251</v>
      </c>
      <c r="H107" s="285">
        <v>5511.8644067796613</v>
      </c>
      <c r="I107" s="178">
        <f t="shared" si="15"/>
        <v>8102.4406779661012</v>
      </c>
      <c r="J107" s="181"/>
      <c r="K107" s="181"/>
      <c r="L107" s="181"/>
      <c r="M107" s="185"/>
      <c r="N107" s="182"/>
      <c r="O107" s="310"/>
    </row>
    <row r="108" spans="1:15" x14ac:dyDescent="0.25">
      <c r="A108" s="163" t="s">
        <v>575</v>
      </c>
      <c r="B108" s="176" t="s">
        <v>577</v>
      </c>
      <c r="C108" s="176"/>
      <c r="D108" s="176"/>
      <c r="E108" s="176"/>
      <c r="F108" s="176"/>
      <c r="G108" s="288">
        <v>7994.2372881355932</v>
      </c>
      <c r="H108" s="285">
        <v>5710.1694915254238</v>
      </c>
      <c r="I108" s="178">
        <f t="shared" si="15"/>
        <v>8393.9491525423728</v>
      </c>
      <c r="J108" s="181"/>
      <c r="K108" s="181"/>
      <c r="L108" s="181"/>
      <c r="M108" s="185"/>
      <c r="N108" s="182"/>
      <c r="O108" s="310"/>
    </row>
    <row r="109" spans="1:15" x14ac:dyDescent="0.25">
      <c r="A109" s="163" t="s">
        <v>575</v>
      </c>
      <c r="B109" s="176" t="s">
        <v>578</v>
      </c>
      <c r="C109" s="176"/>
      <c r="D109" s="176"/>
      <c r="E109" s="176"/>
      <c r="F109" s="176"/>
      <c r="G109" s="288">
        <v>8066.8474576271183</v>
      </c>
      <c r="H109" s="285">
        <v>5762.0338983050851</v>
      </c>
      <c r="I109" s="178">
        <f t="shared" si="15"/>
        <v>8470.1898305084742</v>
      </c>
      <c r="J109" s="181"/>
      <c r="K109" s="181"/>
      <c r="L109" s="181"/>
      <c r="M109" s="185"/>
      <c r="N109" s="182"/>
      <c r="O109" s="310"/>
    </row>
    <row r="110" spans="1:15" x14ac:dyDescent="0.25">
      <c r="A110" s="163" t="s">
        <v>575</v>
      </c>
      <c r="B110" s="176" t="s">
        <v>579</v>
      </c>
      <c r="C110" s="176"/>
      <c r="D110" s="176"/>
      <c r="E110" s="176"/>
      <c r="F110" s="176"/>
      <c r="G110" s="288">
        <v>8481.1525423728799</v>
      </c>
      <c r="H110" s="285">
        <v>6057.9661016949149</v>
      </c>
      <c r="I110" s="178">
        <f t="shared" si="15"/>
        <v>8905.2101694915254</v>
      </c>
      <c r="J110" s="181"/>
      <c r="K110" s="181"/>
      <c r="L110" s="181"/>
      <c r="M110" s="185"/>
      <c r="N110" s="182"/>
      <c r="O110" s="310"/>
    </row>
    <row r="111" spans="1:15" x14ac:dyDescent="0.25">
      <c r="A111" s="163" t="s">
        <v>575</v>
      </c>
      <c r="B111" s="176" t="s">
        <v>590</v>
      </c>
      <c r="C111" s="176"/>
      <c r="D111" s="176"/>
      <c r="E111" s="176"/>
      <c r="F111" s="176"/>
      <c r="G111" s="288">
        <v>7555.7288135593217</v>
      </c>
      <c r="H111" s="285">
        <v>5396.9491525423728</v>
      </c>
      <c r="I111" s="178">
        <f t="shared" si="15"/>
        <v>7933.515254237288</v>
      </c>
      <c r="J111" s="181"/>
      <c r="K111" s="181"/>
      <c r="L111" s="181"/>
      <c r="M111" s="185"/>
      <c r="N111" s="182"/>
      <c r="O111" s="310"/>
    </row>
    <row r="112" spans="1:15" x14ac:dyDescent="0.25">
      <c r="A112" s="163" t="s">
        <v>575</v>
      </c>
      <c r="B112" s="176" t="s">
        <v>591</v>
      </c>
      <c r="C112" s="176"/>
      <c r="D112" s="176"/>
      <c r="E112" s="176"/>
      <c r="F112" s="176"/>
      <c r="G112" s="288">
        <v>7954.3728813559319</v>
      </c>
      <c r="H112" s="285">
        <v>5681.6949152542375</v>
      </c>
      <c r="I112" s="178">
        <f t="shared" si="15"/>
        <v>8352.0915254237298</v>
      </c>
      <c r="J112" s="181"/>
      <c r="K112" s="181"/>
      <c r="L112" s="181"/>
      <c r="M112" s="185"/>
      <c r="N112" s="182"/>
      <c r="O112" s="310"/>
    </row>
    <row r="113" spans="1:15" x14ac:dyDescent="0.25">
      <c r="A113" s="163" t="s">
        <v>575</v>
      </c>
      <c r="B113" s="176" t="s">
        <v>592</v>
      </c>
      <c r="C113" s="176"/>
      <c r="D113" s="176"/>
      <c r="E113" s="176"/>
      <c r="F113" s="176"/>
      <c r="G113" s="288">
        <v>7997.0847457627106</v>
      </c>
      <c r="H113" s="285">
        <v>5712.2033898305081</v>
      </c>
      <c r="I113" s="178">
        <f t="shared" si="15"/>
        <v>8396.938983050848</v>
      </c>
      <c r="J113" s="181"/>
      <c r="K113" s="181"/>
      <c r="L113" s="181"/>
      <c r="M113" s="185"/>
      <c r="N113" s="182"/>
      <c r="O113" s="310"/>
    </row>
    <row r="114" spans="1:15" x14ac:dyDescent="0.25">
      <c r="A114" s="163" t="s">
        <v>575</v>
      </c>
      <c r="B114" s="176" t="s">
        <v>593</v>
      </c>
      <c r="C114" s="176"/>
      <c r="D114" s="176"/>
      <c r="E114" s="176"/>
      <c r="F114" s="176"/>
      <c r="G114" s="288">
        <v>8314.5762711864409</v>
      </c>
      <c r="H114" s="285">
        <v>5938.9830508474579</v>
      </c>
      <c r="I114" s="178">
        <f t="shared" si="15"/>
        <v>8730.3050847457616</v>
      </c>
      <c r="J114" s="181"/>
      <c r="K114" s="181"/>
      <c r="L114" s="181"/>
      <c r="M114" s="185"/>
      <c r="N114" s="182"/>
      <c r="O114" s="310"/>
    </row>
    <row r="115" spans="1:15" x14ac:dyDescent="0.25">
      <c r="A115" s="163" t="s">
        <v>575</v>
      </c>
      <c r="B115" s="176" t="s">
        <v>734</v>
      </c>
      <c r="C115" s="176"/>
      <c r="D115" s="176"/>
      <c r="E115" s="176"/>
      <c r="F115" s="176"/>
      <c r="G115" s="288">
        <v>9679.9322033898297</v>
      </c>
      <c r="H115" s="285">
        <v>6914.2372881355932</v>
      </c>
      <c r="I115" s="178">
        <f t="shared" si="15"/>
        <v>10163.928813559321</v>
      </c>
      <c r="J115" s="181"/>
      <c r="K115" s="181"/>
      <c r="L115" s="181"/>
      <c r="M115" s="185"/>
      <c r="N115" s="182"/>
      <c r="O115" s="310"/>
    </row>
    <row r="116" spans="1:15" x14ac:dyDescent="0.25">
      <c r="A116" s="163" t="s">
        <v>575</v>
      </c>
      <c r="B116" s="176" t="s">
        <v>668</v>
      </c>
      <c r="C116" s="176"/>
      <c r="D116" s="176"/>
      <c r="E116" s="176"/>
      <c r="F116" s="176"/>
      <c r="G116" s="288">
        <v>13798.779661016948</v>
      </c>
      <c r="H116" s="285">
        <v>9856.2711864406774</v>
      </c>
      <c r="I116" s="178">
        <f t="shared" si="15"/>
        <v>14488.718644067794</v>
      </c>
      <c r="J116" s="181"/>
      <c r="K116" s="181"/>
      <c r="L116" s="181"/>
      <c r="M116" s="185"/>
      <c r="N116" s="182"/>
      <c r="O116" s="310"/>
    </row>
    <row r="117" spans="1:15" x14ac:dyDescent="0.25">
      <c r="A117" s="163" t="s">
        <v>575</v>
      </c>
      <c r="B117" s="176" t="s">
        <v>669</v>
      </c>
      <c r="C117" s="176"/>
      <c r="D117" s="176"/>
      <c r="E117" s="176"/>
      <c r="F117" s="176"/>
      <c r="G117" s="288">
        <v>14332.677966101695</v>
      </c>
      <c r="H117" s="285">
        <v>10237.627118644068</v>
      </c>
      <c r="I117" s="178">
        <f t="shared" si="15"/>
        <v>15049.31186440678</v>
      </c>
      <c r="J117" s="181"/>
      <c r="K117" s="181"/>
      <c r="L117" s="181"/>
      <c r="M117" s="185"/>
      <c r="N117" s="182"/>
      <c r="O117" s="310"/>
    </row>
    <row r="118" spans="1:15" x14ac:dyDescent="0.25">
      <c r="A118" s="163" t="s">
        <v>575</v>
      </c>
      <c r="B118" s="176" t="s">
        <v>672</v>
      </c>
      <c r="C118" s="176"/>
      <c r="D118" s="176"/>
      <c r="E118" s="176"/>
      <c r="F118" s="176"/>
      <c r="G118" s="288">
        <v>14567.593220338982</v>
      </c>
      <c r="H118" s="285">
        <v>10405.423728813559</v>
      </c>
      <c r="I118" s="178">
        <f t="shared" si="15"/>
        <v>15295.972881355932</v>
      </c>
      <c r="J118" s="181"/>
      <c r="K118" s="181"/>
      <c r="L118" s="181"/>
      <c r="M118" s="185"/>
      <c r="N118" s="182"/>
      <c r="O118" s="310"/>
    </row>
    <row r="119" spans="1:15" x14ac:dyDescent="0.25">
      <c r="A119" s="163" t="s">
        <v>575</v>
      </c>
      <c r="B119" s="176" t="s">
        <v>671</v>
      </c>
      <c r="C119" s="176"/>
      <c r="D119" s="176"/>
      <c r="E119" s="176"/>
      <c r="F119" s="176"/>
      <c r="G119" s="288">
        <v>15413.28813559322</v>
      </c>
      <c r="H119" s="285">
        <v>11009.491525423729</v>
      </c>
      <c r="I119" s="178">
        <f t="shared" si="15"/>
        <v>16183.952542372881</v>
      </c>
      <c r="J119" s="181"/>
      <c r="K119" s="181"/>
      <c r="L119" s="181"/>
      <c r="M119" s="185"/>
      <c r="N119" s="182"/>
      <c r="O119" s="310"/>
    </row>
    <row r="120" spans="1:15" x14ac:dyDescent="0.25">
      <c r="A120" s="163" t="s">
        <v>575</v>
      </c>
      <c r="B120" s="176" t="s">
        <v>673</v>
      </c>
      <c r="C120" s="176"/>
      <c r="D120" s="176"/>
      <c r="E120" s="176"/>
      <c r="F120" s="176"/>
      <c r="G120" s="288">
        <v>13542.508474576269</v>
      </c>
      <c r="H120" s="285">
        <v>9673.2203389830502</v>
      </c>
      <c r="I120" s="178">
        <f t="shared" si="15"/>
        <v>14219.633898305083</v>
      </c>
      <c r="J120" s="181"/>
      <c r="K120" s="181"/>
      <c r="L120" s="181"/>
      <c r="M120" s="185"/>
      <c r="N120" s="182"/>
      <c r="O120" s="310"/>
    </row>
    <row r="121" spans="1:15" x14ac:dyDescent="0.25">
      <c r="A121" s="163" t="s">
        <v>575</v>
      </c>
      <c r="B121" s="176" t="s">
        <v>674</v>
      </c>
      <c r="C121" s="176"/>
      <c r="D121" s="176"/>
      <c r="E121" s="176"/>
      <c r="F121" s="176"/>
      <c r="G121" s="288">
        <v>14104.881355932202</v>
      </c>
      <c r="H121" s="285">
        <v>10074.915254237289</v>
      </c>
      <c r="I121" s="178">
        <f t="shared" si="15"/>
        <v>14810.125423728814</v>
      </c>
      <c r="J121" s="181"/>
      <c r="K121" s="181"/>
      <c r="L121" s="181"/>
      <c r="M121" s="185"/>
      <c r="N121" s="182"/>
      <c r="O121" s="310"/>
    </row>
    <row r="122" spans="1:15" x14ac:dyDescent="0.25">
      <c r="A122" s="163" t="s">
        <v>575</v>
      </c>
      <c r="B122" s="176" t="s">
        <v>675</v>
      </c>
      <c r="C122" s="176"/>
      <c r="D122" s="176"/>
      <c r="E122" s="176"/>
      <c r="F122" s="176"/>
      <c r="G122" s="288">
        <v>14480.745762711864</v>
      </c>
      <c r="H122" s="285">
        <v>10343.389830508475</v>
      </c>
      <c r="I122" s="178">
        <f t="shared" si="15"/>
        <v>15204.783050847458</v>
      </c>
      <c r="J122" s="181"/>
      <c r="K122" s="181"/>
      <c r="L122" s="181"/>
      <c r="M122" s="185"/>
      <c r="N122" s="182"/>
      <c r="O122" s="310"/>
    </row>
    <row r="123" spans="1:15" x14ac:dyDescent="0.25">
      <c r="A123" s="163" t="s">
        <v>575</v>
      </c>
      <c r="B123" s="176" t="s">
        <v>677</v>
      </c>
      <c r="C123" s="176"/>
      <c r="D123" s="176"/>
      <c r="E123" s="176"/>
      <c r="F123" s="176"/>
      <c r="G123" s="288">
        <v>15391.93220338983</v>
      </c>
      <c r="H123" s="285">
        <v>10994.237288135593</v>
      </c>
      <c r="I123" s="178">
        <f t="shared" si="15"/>
        <v>16161.52881355932</v>
      </c>
      <c r="J123" s="181"/>
      <c r="K123" s="181"/>
      <c r="L123" s="181"/>
      <c r="M123" s="185"/>
      <c r="N123" s="182"/>
      <c r="O123" s="310"/>
    </row>
    <row r="124" spans="1:15" x14ac:dyDescent="0.25">
      <c r="A124" s="163" t="s">
        <v>575</v>
      </c>
      <c r="B124" s="176" t="s">
        <v>678</v>
      </c>
      <c r="C124" s="176"/>
      <c r="D124" s="176"/>
      <c r="E124" s="176"/>
      <c r="F124" s="176"/>
      <c r="G124" s="288">
        <v>19954.983050847455</v>
      </c>
      <c r="H124" s="285">
        <v>14253.559322033898</v>
      </c>
      <c r="I124" s="178">
        <f t="shared" si="15"/>
        <v>20952.732203389831</v>
      </c>
      <c r="J124" s="181"/>
      <c r="K124" s="181"/>
      <c r="L124" s="181"/>
      <c r="M124" s="185"/>
      <c r="N124" s="182"/>
      <c r="O124" s="310"/>
    </row>
    <row r="125" spans="1:15" x14ac:dyDescent="0.25">
      <c r="A125" s="163" t="s">
        <v>575</v>
      </c>
      <c r="B125" s="176" t="s">
        <v>679</v>
      </c>
      <c r="C125" s="176"/>
      <c r="D125" s="176"/>
      <c r="E125" s="176"/>
      <c r="F125" s="176"/>
      <c r="G125" s="288">
        <v>20756.542372881351</v>
      </c>
      <c r="H125" s="285">
        <v>14826.101694915253</v>
      </c>
      <c r="I125" s="178">
        <f t="shared" si="15"/>
        <v>21794.36949152542</v>
      </c>
      <c r="J125" s="181"/>
      <c r="K125" s="181"/>
      <c r="L125" s="181"/>
      <c r="M125" s="185"/>
      <c r="N125" s="182"/>
      <c r="O125" s="310"/>
    </row>
    <row r="126" spans="1:15" x14ac:dyDescent="0.25">
      <c r="A126" s="163" t="s">
        <v>575</v>
      </c>
      <c r="B126" s="176" t="s">
        <v>670</v>
      </c>
      <c r="C126" s="176"/>
      <c r="D126" s="176"/>
      <c r="E126" s="176"/>
      <c r="F126" s="176"/>
      <c r="G126" s="288">
        <v>21007.118644067796</v>
      </c>
      <c r="H126" s="285">
        <v>15005.084745762711</v>
      </c>
      <c r="I126" s="178">
        <f t="shared" si="15"/>
        <v>22057.474576271186</v>
      </c>
      <c r="J126" s="181"/>
      <c r="K126" s="181"/>
      <c r="L126" s="181"/>
      <c r="M126" s="185"/>
      <c r="N126" s="182"/>
      <c r="O126" s="310"/>
    </row>
    <row r="127" spans="1:15" x14ac:dyDescent="0.25">
      <c r="A127" s="163" t="s">
        <v>575</v>
      </c>
      <c r="B127" s="176" t="s">
        <v>680</v>
      </c>
      <c r="C127" s="176"/>
      <c r="D127" s="176"/>
      <c r="E127" s="176"/>
      <c r="F127" s="176"/>
      <c r="G127" s="288">
        <v>22121.898305084742</v>
      </c>
      <c r="H127" s="285">
        <v>15801.355932203389</v>
      </c>
      <c r="I127" s="178">
        <f t="shared" si="15"/>
        <v>23227.99322033898</v>
      </c>
      <c r="J127" s="181"/>
      <c r="K127" s="181"/>
      <c r="L127" s="181"/>
      <c r="M127" s="185"/>
      <c r="N127" s="182"/>
      <c r="O127" s="310"/>
    </row>
    <row r="128" spans="1:15" x14ac:dyDescent="0.25">
      <c r="A128" s="163" t="s">
        <v>575</v>
      </c>
      <c r="B128" s="176" t="s">
        <v>681</v>
      </c>
      <c r="C128" s="176"/>
      <c r="D128" s="176"/>
      <c r="E128" s="176"/>
      <c r="F128" s="176"/>
      <c r="G128" s="288">
        <v>19591.932203389828</v>
      </c>
      <c r="H128" s="285">
        <v>13994.237288135593</v>
      </c>
      <c r="I128" s="178">
        <f t="shared" si="15"/>
        <v>20571.528813559322</v>
      </c>
      <c r="J128" s="181"/>
      <c r="K128" s="181"/>
      <c r="L128" s="181"/>
      <c r="M128" s="185"/>
      <c r="N128" s="182"/>
      <c r="O128" s="310"/>
    </row>
    <row r="129" spans="1:15" x14ac:dyDescent="0.25">
      <c r="A129" s="163" t="s">
        <v>575</v>
      </c>
      <c r="B129" s="176" t="s">
        <v>682</v>
      </c>
      <c r="C129" s="176"/>
      <c r="D129" s="176"/>
      <c r="E129" s="176"/>
      <c r="F129" s="176"/>
      <c r="G129" s="288">
        <v>20434.779661016946</v>
      </c>
      <c r="H129" s="285">
        <v>14596.271186440677</v>
      </c>
      <c r="I129" s="178">
        <f t="shared" si="15"/>
        <v>21456.518644067794</v>
      </c>
      <c r="J129" s="181"/>
      <c r="K129" s="181"/>
      <c r="L129" s="181"/>
      <c r="M129" s="185"/>
      <c r="N129" s="182"/>
      <c r="O129" s="310"/>
    </row>
    <row r="130" spans="1:15" x14ac:dyDescent="0.25">
      <c r="A130" s="163" t="s">
        <v>575</v>
      </c>
      <c r="B130" s="176" t="s">
        <v>683</v>
      </c>
      <c r="C130" s="176"/>
      <c r="D130" s="176"/>
      <c r="E130" s="176"/>
      <c r="F130" s="176"/>
      <c r="G130" s="288">
        <v>20816.338983050846</v>
      </c>
      <c r="H130" s="285">
        <v>14868.813559322034</v>
      </c>
      <c r="I130" s="178">
        <f t="shared" si="15"/>
        <v>21857.15593220339</v>
      </c>
      <c r="J130" s="181"/>
      <c r="K130" s="181"/>
      <c r="L130" s="181"/>
      <c r="M130" s="185"/>
      <c r="N130" s="182"/>
      <c r="O130" s="310"/>
    </row>
    <row r="131" spans="1:15" x14ac:dyDescent="0.25">
      <c r="A131" s="163" t="s">
        <v>575</v>
      </c>
      <c r="B131" s="176" t="s">
        <v>676</v>
      </c>
      <c r="C131" s="176"/>
      <c r="D131" s="176"/>
      <c r="E131" s="176"/>
      <c r="F131" s="176"/>
      <c r="G131" s="288">
        <v>21983.796610169487</v>
      </c>
      <c r="H131" s="285">
        <v>15702.711864406778</v>
      </c>
      <c r="I131" s="178">
        <f t="shared" si="15"/>
        <v>23082.986440677963</v>
      </c>
      <c r="J131" s="181"/>
      <c r="K131" s="181"/>
      <c r="L131" s="181"/>
      <c r="M131" s="185"/>
      <c r="N131" s="182"/>
      <c r="O131" s="310"/>
    </row>
    <row r="132" spans="1:15" x14ac:dyDescent="0.25">
      <c r="A132" s="163" t="s">
        <v>575</v>
      </c>
      <c r="B132" s="176" t="s">
        <v>580</v>
      </c>
      <c r="C132" s="176"/>
      <c r="D132" s="176"/>
      <c r="E132" s="176"/>
      <c r="F132" s="176"/>
      <c r="G132" s="288">
        <v>13552.474576271186</v>
      </c>
      <c r="H132" s="285">
        <v>9680.3389830508477</v>
      </c>
      <c r="I132" s="178">
        <f t="shared" ref="I132:I163" si="16">H132*1.05*(1+наценка)</f>
        <v>14230.098305084746</v>
      </c>
      <c r="J132" s="181"/>
      <c r="K132" s="181"/>
      <c r="L132" s="181"/>
      <c r="M132" s="185"/>
      <c r="N132" s="182"/>
      <c r="O132" s="310"/>
    </row>
    <row r="133" spans="1:15" x14ac:dyDescent="0.25">
      <c r="A133" s="163" t="s">
        <v>575</v>
      </c>
      <c r="B133" s="176" t="s">
        <v>581</v>
      </c>
      <c r="C133" s="176"/>
      <c r="D133" s="176"/>
      <c r="E133" s="176"/>
      <c r="F133" s="176"/>
      <c r="G133" s="288">
        <v>14308.474576271186</v>
      </c>
      <c r="H133" s="285">
        <v>10220.338983050848</v>
      </c>
      <c r="I133" s="178">
        <f t="shared" si="16"/>
        <v>15023.898305084746</v>
      </c>
      <c r="J133" s="181"/>
      <c r="K133" s="181"/>
      <c r="L133" s="181"/>
      <c r="M133" s="185"/>
      <c r="N133" s="182"/>
      <c r="O133" s="310"/>
    </row>
    <row r="134" spans="1:15" x14ac:dyDescent="0.25">
      <c r="A134" s="163" t="s">
        <v>575</v>
      </c>
      <c r="B134" s="176" t="s">
        <v>582</v>
      </c>
      <c r="C134" s="176"/>
      <c r="D134" s="176"/>
      <c r="E134" s="176"/>
      <c r="F134" s="176"/>
      <c r="G134" s="288">
        <v>14453.694915254237</v>
      </c>
      <c r="H134" s="285">
        <v>10324.06779661017</v>
      </c>
      <c r="I134" s="178">
        <f t="shared" si="16"/>
        <v>15176.37966101695</v>
      </c>
      <c r="J134" s="181"/>
      <c r="K134" s="181"/>
      <c r="L134" s="181"/>
      <c r="M134" s="185"/>
      <c r="N134" s="182"/>
      <c r="O134" s="310"/>
    </row>
    <row r="135" spans="1:15" x14ac:dyDescent="0.25">
      <c r="A135" s="163" t="s">
        <v>575</v>
      </c>
      <c r="B135" s="176" t="s">
        <v>583</v>
      </c>
      <c r="C135" s="176"/>
      <c r="D135" s="176"/>
      <c r="E135" s="176"/>
      <c r="F135" s="176"/>
      <c r="G135" s="288">
        <v>15073.016949152539</v>
      </c>
      <c r="H135" s="285">
        <v>10766.4406779661</v>
      </c>
      <c r="I135" s="178">
        <f t="shared" si="16"/>
        <v>15826.667796610165</v>
      </c>
      <c r="J135" s="181"/>
      <c r="K135" s="181"/>
      <c r="L135" s="181"/>
      <c r="M135" s="185"/>
      <c r="N135" s="182"/>
      <c r="O135" s="310"/>
    </row>
    <row r="136" spans="1:15" x14ac:dyDescent="0.25">
      <c r="A136" s="163" t="s">
        <v>575</v>
      </c>
      <c r="B136" s="176" t="s">
        <v>598</v>
      </c>
      <c r="C136" s="176"/>
      <c r="D136" s="176"/>
      <c r="E136" s="176"/>
      <c r="F136" s="176"/>
      <c r="G136" s="288">
        <v>12837.762711864405</v>
      </c>
      <c r="H136" s="285">
        <v>9169.8305084745753</v>
      </c>
      <c r="I136" s="178">
        <f t="shared" si="16"/>
        <v>13479.650847457626</v>
      </c>
      <c r="J136" s="181"/>
      <c r="K136" s="181"/>
      <c r="L136" s="181"/>
      <c r="M136" s="185"/>
      <c r="N136" s="182"/>
      <c r="O136" s="310"/>
    </row>
    <row r="137" spans="1:15" x14ac:dyDescent="0.25">
      <c r="A137" s="163" t="s">
        <v>575</v>
      </c>
      <c r="B137" s="176" t="s">
        <v>599</v>
      </c>
      <c r="C137" s="176"/>
      <c r="D137" s="176"/>
      <c r="E137" s="176"/>
      <c r="F137" s="176"/>
      <c r="G137" s="288">
        <v>14063.593220338982</v>
      </c>
      <c r="H137" s="285">
        <v>10045.423728813559</v>
      </c>
      <c r="I137" s="178">
        <f t="shared" si="16"/>
        <v>14766.772881355933</v>
      </c>
      <c r="J137" s="181"/>
      <c r="K137" s="181"/>
      <c r="L137" s="181"/>
      <c r="M137" s="185"/>
      <c r="N137" s="182"/>
      <c r="O137" s="310"/>
    </row>
    <row r="138" spans="1:15" x14ac:dyDescent="0.25">
      <c r="A138" s="163" t="s">
        <v>575</v>
      </c>
      <c r="B138" s="176" t="s">
        <v>600</v>
      </c>
      <c r="C138" s="176"/>
      <c r="D138" s="176"/>
      <c r="E138" s="176"/>
      <c r="F138" s="176"/>
      <c r="G138" s="288">
        <v>14348.338983050846</v>
      </c>
      <c r="H138" s="285">
        <v>10248.813559322034</v>
      </c>
      <c r="I138" s="178">
        <f t="shared" si="16"/>
        <v>15065.75593220339</v>
      </c>
      <c r="J138" s="181"/>
      <c r="K138" s="181"/>
      <c r="L138" s="181"/>
      <c r="M138" s="185"/>
      <c r="N138" s="182"/>
      <c r="O138" s="310"/>
    </row>
    <row r="139" spans="1:15" x14ac:dyDescent="0.25">
      <c r="A139" s="163" t="s">
        <v>575</v>
      </c>
      <c r="B139" s="176" t="s">
        <v>601</v>
      </c>
      <c r="C139" s="176"/>
      <c r="D139" s="176"/>
      <c r="E139" s="176"/>
      <c r="F139" s="176"/>
      <c r="G139" s="288">
        <v>14576.135593220335</v>
      </c>
      <c r="H139" s="285">
        <v>10411.525423728812</v>
      </c>
      <c r="I139" s="178">
        <f t="shared" si="16"/>
        <v>15304.942372881353</v>
      </c>
      <c r="J139" s="181"/>
      <c r="K139" s="181"/>
      <c r="L139" s="181"/>
      <c r="M139" s="185"/>
      <c r="N139" s="182"/>
      <c r="O139" s="310"/>
    </row>
    <row r="140" spans="1:15" x14ac:dyDescent="0.25">
      <c r="A140" s="163" t="s">
        <v>575</v>
      </c>
      <c r="B140" s="176" t="s">
        <v>684</v>
      </c>
      <c r="C140" s="176"/>
      <c r="D140" s="176"/>
      <c r="E140" s="176"/>
      <c r="F140" s="176"/>
      <c r="G140" s="288">
        <v>24906.711864406774</v>
      </c>
      <c r="H140" s="285">
        <v>17790.508474576269</v>
      </c>
      <c r="I140" s="178">
        <f t="shared" si="16"/>
        <v>26152.047457627115</v>
      </c>
      <c r="J140" s="181"/>
      <c r="K140" s="181"/>
      <c r="L140" s="181"/>
      <c r="M140" s="185"/>
      <c r="N140" s="182"/>
      <c r="O140" s="310"/>
    </row>
    <row r="141" spans="1:15" x14ac:dyDescent="0.25">
      <c r="A141" s="163" t="s">
        <v>575</v>
      </c>
      <c r="B141" s="176" t="s">
        <v>685</v>
      </c>
      <c r="C141" s="176"/>
      <c r="D141" s="176"/>
      <c r="E141" s="176"/>
      <c r="F141" s="176"/>
      <c r="G141" s="288">
        <v>26133.966101694914</v>
      </c>
      <c r="H141" s="285">
        <v>18667.118644067796</v>
      </c>
      <c r="I141" s="178">
        <f t="shared" si="16"/>
        <v>27440.664406779659</v>
      </c>
      <c r="J141" s="181"/>
      <c r="K141" s="181"/>
      <c r="L141" s="181"/>
      <c r="M141" s="185"/>
      <c r="N141" s="182"/>
      <c r="O141" s="310"/>
    </row>
    <row r="142" spans="1:15" x14ac:dyDescent="0.25">
      <c r="A142" s="163" t="s">
        <v>575</v>
      </c>
      <c r="B142" s="176" t="s">
        <v>686</v>
      </c>
      <c r="C142" s="176"/>
      <c r="D142" s="176"/>
      <c r="E142" s="176"/>
      <c r="F142" s="176"/>
      <c r="G142" s="288">
        <v>26361.762711864405</v>
      </c>
      <c r="H142" s="285">
        <v>18829.830508474577</v>
      </c>
      <c r="I142" s="178">
        <f t="shared" si="16"/>
        <v>27679.85084745763</v>
      </c>
      <c r="J142" s="181"/>
      <c r="K142" s="181"/>
      <c r="L142" s="181"/>
      <c r="M142" s="185"/>
      <c r="N142" s="182"/>
      <c r="O142" s="310"/>
    </row>
    <row r="143" spans="1:15" x14ac:dyDescent="0.25">
      <c r="A143" s="163" t="s">
        <v>575</v>
      </c>
      <c r="B143" s="176" t="s">
        <v>687</v>
      </c>
      <c r="C143" s="176"/>
      <c r="D143" s="176"/>
      <c r="E143" s="176"/>
      <c r="F143" s="176"/>
      <c r="G143" s="288">
        <v>27907.932203389828</v>
      </c>
      <c r="H143" s="285">
        <v>19934.237288135591</v>
      </c>
      <c r="I143" s="178">
        <f t="shared" si="16"/>
        <v>29303.328813559321</v>
      </c>
      <c r="J143" s="181"/>
      <c r="K143" s="181"/>
      <c r="L143" s="181"/>
      <c r="M143" s="185"/>
      <c r="N143" s="182"/>
      <c r="O143" s="310"/>
    </row>
    <row r="144" spans="1:15" x14ac:dyDescent="0.25">
      <c r="A144" s="163" t="s">
        <v>575</v>
      </c>
      <c r="B144" s="176" t="s">
        <v>688</v>
      </c>
      <c r="C144" s="176"/>
      <c r="D144" s="176"/>
      <c r="E144" s="176"/>
      <c r="F144" s="176"/>
      <c r="G144" s="288">
        <v>24483.864406779659</v>
      </c>
      <c r="H144" s="285">
        <v>17488.474576271186</v>
      </c>
      <c r="I144" s="178">
        <f t="shared" si="16"/>
        <v>25708.057627118644</v>
      </c>
      <c r="J144" s="181"/>
      <c r="K144" s="181"/>
      <c r="L144" s="181"/>
      <c r="M144" s="185"/>
      <c r="N144" s="182"/>
      <c r="O144" s="310"/>
    </row>
    <row r="145" spans="1:15" x14ac:dyDescent="0.25">
      <c r="A145" s="163" t="s">
        <v>575</v>
      </c>
      <c r="B145" s="176" t="s">
        <v>689</v>
      </c>
      <c r="C145" s="176"/>
      <c r="D145" s="176"/>
      <c r="E145" s="176"/>
      <c r="F145" s="176"/>
      <c r="G145" s="288">
        <v>25960.27118644067</v>
      </c>
      <c r="H145" s="285">
        <v>18543.050847457624</v>
      </c>
      <c r="I145" s="178">
        <f t="shared" si="16"/>
        <v>27258.284745762707</v>
      </c>
      <c r="J145" s="181"/>
      <c r="K145" s="181"/>
      <c r="L145" s="181"/>
      <c r="M145" s="185"/>
      <c r="N145" s="182"/>
      <c r="O145" s="310"/>
    </row>
    <row r="146" spans="1:15" x14ac:dyDescent="0.25">
      <c r="A146" s="163" t="s">
        <v>575</v>
      </c>
      <c r="B146" s="176" t="s">
        <v>690</v>
      </c>
      <c r="C146" s="176"/>
      <c r="D146" s="176"/>
      <c r="E146" s="176"/>
      <c r="F146" s="176"/>
      <c r="G146" s="288">
        <v>26280.610169491523</v>
      </c>
      <c r="H146" s="285">
        <v>18771.864406779659</v>
      </c>
      <c r="I146" s="178">
        <f t="shared" si="16"/>
        <v>27594.640677966097</v>
      </c>
      <c r="J146" s="181"/>
      <c r="K146" s="181"/>
      <c r="L146" s="181"/>
      <c r="M146" s="185"/>
      <c r="N146" s="182"/>
      <c r="O146" s="310"/>
    </row>
    <row r="147" spans="1:15" x14ac:dyDescent="0.25">
      <c r="A147" s="163" t="s">
        <v>575</v>
      </c>
      <c r="B147" s="176" t="s">
        <v>691</v>
      </c>
      <c r="C147" s="176"/>
      <c r="D147" s="176"/>
      <c r="E147" s="176"/>
      <c r="F147" s="176"/>
      <c r="G147" s="288">
        <v>27782.644067796602</v>
      </c>
      <c r="H147" s="285">
        <v>19844.74576271186</v>
      </c>
      <c r="I147" s="178">
        <f t="shared" si="16"/>
        <v>29171.776271186434</v>
      </c>
      <c r="J147" s="181"/>
      <c r="K147" s="181"/>
      <c r="L147" s="181"/>
      <c r="M147" s="185"/>
      <c r="N147" s="182"/>
      <c r="O147" s="310"/>
    </row>
    <row r="148" spans="1:15" x14ac:dyDescent="0.25">
      <c r="A148" s="163" t="s">
        <v>575</v>
      </c>
      <c r="B148" s="176" t="s">
        <v>692</v>
      </c>
      <c r="C148" s="176"/>
      <c r="D148" s="176"/>
      <c r="E148" s="176"/>
      <c r="F148" s="176"/>
      <c r="G148" s="288">
        <v>36410.4406779661</v>
      </c>
      <c r="H148" s="285">
        <v>26007.457627118645</v>
      </c>
      <c r="I148" s="178">
        <f t="shared" si="16"/>
        <v>38230.962711864406</v>
      </c>
      <c r="J148" s="181"/>
      <c r="K148" s="181"/>
      <c r="L148" s="181"/>
      <c r="M148" s="185"/>
      <c r="N148" s="182"/>
      <c r="O148" s="310"/>
    </row>
    <row r="149" spans="1:15" x14ac:dyDescent="0.25">
      <c r="A149" s="163" t="s">
        <v>575</v>
      </c>
      <c r="B149" s="176" t="s">
        <v>693</v>
      </c>
      <c r="C149" s="176"/>
      <c r="D149" s="176"/>
      <c r="E149" s="176"/>
      <c r="F149" s="176"/>
      <c r="G149" s="288">
        <v>38127.457627118645</v>
      </c>
      <c r="H149" s="285">
        <v>27233.898305084749</v>
      </c>
      <c r="I149" s="178">
        <f t="shared" si="16"/>
        <v>40033.830508474581</v>
      </c>
      <c r="J149" s="181"/>
      <c r="K149" s="181"/>
      <c r="L149" s="181"/>
      <c r="M149" s="185"/>
      <c r="N149" s="182"/>
      <c r="O149" s="310"/>
    </row>
    <row r="150" spans="1:15" x14ac:dyDescent="0.25">
      <c r="A150" s="163" t="s">
        <v>575</v>
      </c>
      <c r="B150" s="176" t="s">
        <v>695</v>
      </c>
      <c r="C150" s="176"/>
      <c r="D150" s="176"/>
      <c r="E150" s="176"/>
      <c r="F150" s="176"/>
      <c r="G150" s="288">
        <v>38593.01694915253</v>
      </c>
      <c r="H150" s="285">
        <v>27566.440677966097</v>
      </c>
      <c r="I150" s="178">
        <f t="shared" si="16"/>
        <v>40522.667796610156</v>
      </c>
      <c r="J150" s="181"/>
      <c r="K150" s="181"/>
      <c r="L150" s="181"/>
      <c r="M150" s="185"/>
      <c r="N150" s="182"/>
      <c r="O150" s="310"/>
    </row>
    <row r="151" spans="1:15" x14ac:dyDescent="0.25">
      <c r="A151" s="163" t="s">
        <v>575</v>
      </c>
      <c r="B151" s="176" t="s">
        <v>694</v>
      </c>
      <c r="C151" s="176"/>
      <c r="D151" s="176"/>
      <c r="E151" s="176"/>
      <c r="F151" s="176"/>
      <c r="G151" s="288">
        <v>40977.762711864409</v>
      </c>
      <c r="H151" s="285">
        <v>29269.830508474577</v>
      </c>
      <c r="I151" s="178">
        <f t="shared" si="16"/>
        <v>43026.650847457626</v>
      </c>
      <c r="J151" s="181"/>
      <c r="K151" s="181"/>
      <c r="L151" s="181"/>
      <c r="M151" s="185"/>
      <c r="N151" s="182"/>
      <c r="O151" s="310"/>
    </row>
    <row r="152" spans="1:15" x14ac:dyDescent="0.25">
      <c r="A152" s="163" t="s">
        <v>575</v>
      </c>
      <c r="B152" s="176" t="s">
        <v>696</v>
      </c>
      <c r="C152" s="176"/>
      <c r="D152" s="176"/>
      <c r="E152" s="176"/>
      <c r="F152" s="176"/>
      <c r="G152" s="288">
        <v>33113.084745762702</v>
      </c>
      <c r="H152" s="285">
        <v>23652.203389830505</v>
      </c>
      <c r="I152" s="178">
        <f t="shared" si="16"/>
        <v>34768.73898305084</v>
      </c>
      <c r="J152" s="181"/>
      <c r="K152" s="181"/>
      <c r="L152" s="181"/>
      <c r="M152" s="185"/>
      <c r="N152" s="182"/>
      <c r="O152" s="310"/>
    </row>
    <row r="153" spans="1:15" x14ac:dyDescent="0.25">
      <c r="A153" s="163" t="s">
        <v>575</v>
      </c>
      <c r="B153" s="176" t="s">
        <v>697</v>
      </c>
      <c r="C153" s="176"/>
      <c r="D153" s="176"/>
      <c r="E153" s="176"/>
      <c r="F153" s="176"/>
      <c r="G153" s="288">
        <v>35328.406779661011</v>
      </c>
      <c r="H153" s="285">
        <v>25234.576271186437</v>
      </c>
      <c r="I153" s="178">
        <f t="shared" si="16"/>
        <v>37094.827118644062</v>
      </c>
      <c r="J153" s="181"/>
      <c r="K153" s="181"/>
      <c r="L153" s="181"/>
      <c r="M153" s="185"/>
      <c r="N153" s="182"/>
      <c r="O153" s="310"/>
    </row>
    <row r="154" spans="1:15" x14ac:dyDescent="0.25">
      <c r="A154" s="163" t="s">
        <v>575</v>
      </c>
      <c r="B154" s="176" t="s">
        <v>698</v>
      </c>
      <c r="C154" s="176"/>
      <c r="D154" s="176"/>
      <c r="E154" s="176"/>
      <c r="F154" s="176"/>
      <c r="G154" s="288">
        <v>35808.203389830509</v>
      </c>
      <c r="H154" s="285">
        <v>25577.288135593222</v>
      </c>
      <c r="I154" s="178">
        <f t="shared" si="16"/>
        <v>37598.613559322039</v>
      </c>
      <c r="J154" s="181"/>
      <c r="K154" s="181"/>
      <c r="L154" s="181"/>
      <c r="M154" s="185"/>
      <c r="N154" s="182"/>
      <c r="O154" s="310"/>
    </row>
    <row r="155" spans="1:15" x14ac:dyDescent="0.25">
      <c r="A155" s="163" t="s">
        <v>575</v>
      </c>
      <c r="B155" s="176" t="s">
        <v>699</v>
      </c>
      <c r="C155" s="176"/>
      <c r="D155" s="176"/>
      <c r="E155" s="176"/>
      <c r="F155" s="176"/>
      <c r="G155" s="288">
        <v>38311.118644067792</v>
      </c>
      <c r="H155" s="285">
        <v>27365.08474576271</v>
      </c>
      <c r="I155" s="178">
        <f t="shared" si="16"/>
        <v>40226.67457627118</v>
      </c>
      <c r="J155" s="181"/>
      <c r="K155" s="181"/>
      <c r="L155" s="181"/>
      <c r="M155" s="185"/>
      <c r="N155" s="182"/>
      <c r="O155" s="310"/>
    </row>
    <row r="156" spans="1:15" ht="12" customHeight="1" x14ac:dyDescent="0.25">
      <c r="A156" s="163" t="s">
        <v>575</v>
      </c>
      <c r="B156" s="293" t="s">
        <v>722</v>
      </c>
      <c r="C156" s="176"/>
      <c r="D156" s="176"/>
      <c r="E156" s="176"/>
      <c r="F156" s="176"/>
      <c r="G156" s="288">
        <v>142.37288135593221</v>
      </c>
      <c r="H156" s="285">
        <v>101.6949152542373</v>
      </c>
      <c r="I156" s="178">
        <f t="shared" si="16"/>
        <v>149.49152542372883</v>
      </c>
      <c r="J156" s="181"/>
      <c r="K156" s="181"/>
      <c r="L156" s="181"/>
      <c r="M156" s="185"/>
      <c r="N156" s="182"/>
      <c r="O156" s="310"/>
    </row>
    <row r="157" spans="1:15" x14ac:dyDescent="0.25">
      <c r="A157" s="163" t="s">
        <v>575</v>
      </c>
      <c r="B157" s="176" t="s">
        <v>744</v>
      </c>
      <c r="C157" s="176"/>
      <c r="D157" s="176"/>
      <c r="E157" s="176"/>
      <c r="F157" s="176"/>
      <c r="G157" s="288">
        <v>1523.3898305084745</v>
      </c>
      <c r="H157" s="285">
        <v>1088.1355932203389</v>
      </c>
      <c r="I157" s="178">
        <f t="shared" si="16"/>
        <v>1599.5593220338983</v>
      </c>
      <c r="J157" s="181"/>
      <c r="K157" s="181"/>
      <c r="L157" s="181"/>
      <c r="M157" s="185"/>
      <c r="N157" s="182"/>
      <c r="O157" s="310"/>
    </row>
    <row r="158" spans="1:15" x14ac:dyDescent="0.25">
      <c r="A158" s="163" t="s">
        <v>575</v>
      </c>
      <c r="B158" s="176" t="s">
        <v>745</v>
      </c>
      <c r="C158" s="176"/>
      <c r="D158" s="176"/>
      <c r="E158" s="176"/>
      <c r="F158" s="176"/>
      <c r="G158" s="288">
        <v>1600.2711864406776</v>
      </c>
      <c r="H158" s="285">
        <v>1143.050847457627</v>
      </c>
      <c r="I158" s="178">
        <f t="shared" si="16"/>
        <v>1680.2847457627117</v>
      </c>
      <c r="J158" s="181"/>
      <c r="K158" s="181"/>
      <c r="L158" s="181"/>
      <c r="M158" s="185"/>
      <c r="N158" s="182"/>
      <c r="O158" s="310"/>
    </row>
    <row r="159" spans="1:15" x14ac:dyDescent="0.25">
      <c r="A159" s="163" t="s">
        <v>575</v>
      </c>
      <c r="B159" s="176" t="s">
        <v>746</v>
      </c>
      <c r="C159" s="176"/>
      <c r="D159" s="176"/>
      <c r="E159" s="176"/>
      <c r="F159" s="176"/>
      <c r="G159" s="288">
        <v>1711.3220338983049</v>
      </c>
      <c r="H159" s="285">
        <v>1222.3728813559321</v>
      </c>
      <c r="I159" s="178">
        <f t="shared" si="16"/>
        <v>1796.8881355932201</v>
      </c>
      <c r="J159" s="181"/>
      <c r="K159" s="181"/>
      <c r="L159" s="181"/>
      <c r="M159" s="185"/>
      <c r="N159" s="182"/>
      <c r="O159" s="310"/>
    </row>
    <row r="160" spans="1:15" x14ac:dyDescent="0.25">
      <c r="A160" s="163" t="s">
        <v>575</v>
      </c>
      <c r="B160" s="176" t="s">
        <v>747</v>
      </c>
      <c r="C160" s="176"/>
      <c r="D160" s="176"/>
      <c r="E160" s="176"/>
      <c r="F160" s="176"/>
      <c r="G160" s="288">
        <v>1843.7288135593217</v>
      </c>
      <c r="H160" s="285">
        <v>1316.9491525423728</v>
      </c>
      <c r="I160" s="178">
        <f t="shared" si="16"/>
        <v>1935.9152542372879</v>
      </c>
      <c r="J160" s="181"/>
      <c r="K160" s="181"/>
      <c r="L160" s="181"/>
      <c r="M160" s="185"/>
      <c r="N160" s="182"/>
      <c r="O160" s="310"/>
    </row>
  </sheetData>
  <phoneticPr fontId="14" type="noConversion"/>
  <pageMargins left="0.7" right="0.19" top="0.21" bottom="0.17" header="0.22" footer="0.28000000000000003"/>
  <pageSetup paperSize="9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windowProtection="1" showGridLines="0" showZeros="0" zoomScale="85" zoomScaleNormal="85" zoomScaleSheetLayoutView="70" workbookViewId="0">
      <selection activeCell="I18" sqref="I18"/>
    </sheetView>
  </sheetViews>
  <sheetFormatPr defaultColWidth="8.90625" defaultRowHeight="15.6" x14ac:dyDescent="0.3"/>
  <cols>
    <col min="1" max="1" width="18.6328125" style="45" customWidth="1"/>
    <col min="2" max="2" width="15.6328125" style="45" customWidth="1"/>
    <col min="3" max="3" width="16.6328125" style="51" customWidth="1"/>
    <col min="4" max="4" width="9.81640625" style="52" customWidth="1"/>
    <col min="5" max="5" width="1.54296875" style="45" customWidth="1"/>
    <col min="6" max="6" width="18.6328125" style="45" customWidth="1"/>
    <col min="7" max="7" width="14.90625" style="51" customWidth="1"/>
    <col min="8" max="8" width="18.54296875" style="51" customWidth="1"/>
    <col min="9" max="9" width="8.36328125" style="52" customWidth="1"/>
    <col min="10" max="16384" width="8.90625" style="45"/>
  </cols>
  <sheetData>
    <row r="1" spans="1:9" ht="22.8" x14ac:dyDescent="0.4">
      <c r="C1" s="46"/>
      <c r="D1" s="47"/>
      <c r="E1" s="48"/>
      <c r="F1" s="48"/>
      <c r="G1" s="49"/>
      <c r="H1" s="49"/>
      <c r="I1" s="50"/>
    </row>
    <row r="2" spans="1:9" ht="16.8" x14ac:dyDescent="0.3">
      <c r="I2" s="50"/>
    </row>
    <row r="3" spans="1:9" ht="16.8" x14ac:dyDescent="0.3">
      <c r="I3" s="53"/>
    </row>
    <row r="4" spans="1:9" ht="17.399999999999999" x14ac:dyDescent="0.3">
      <c r="I4" s="54"/>
    </row>
    <row r="5" spans="1:9" ht="24.6" x14ac:dyDescent="0.4">
      <c r="A5" s="278"/>
      <c r="D5" s="320"/>
      <c r="E5" s="320"/>
      <c r="F5" s="320"/>
      <c r="G5" s="321"/>
      <c r="H5" s="321"/>
      <c r="I5" s="321"/>
    </row>
    <row r="6" spans="1:9" ht="13.5" customHeight="1" x14ac:dyDescent="0.4">
      <c r="A6" s="55"/>
      <c r="D6" s="56"/>
      <c r="E6" s="56"/>
      <c r="F6" s="56"/>
      <c r="G6" s="57"/>
      <c r="H6" s="57"/>
      <c r="I6" s="57"/>
    </row>
    <row r="7" spans="1:9" x14ac:dyDescent="0.3">
      <c r="A7" s="45" t="s">
        <v>542</v>
      </c>
      <c r="I7" s="58"/>
    </row>
    <row r="8" spans="1:9" x14ac:dyDescent="0.3">
      <c r="A8" s="45" t="s">
        <v>603</v>
      </c>
    </row>
    <row r="9" spans="1:9" x14ac:dyDescent="0.3">
      <c r="A9" s="45" t="s">
        <v>544</v>
      </c>
    </row>
    <row r="10" spans="1:9" x14ac:dyDescent="0.3">
      <c r="A10" s="45" t="s">
        <v>543</v>
      </c>
    </row>
    <row r="11" spans="1:9" x14ac:dyDescent="0.3">
      <c r="A11" s="45" t="s">
        <v>7</v>
      </c>
    </row>
    <row r="12" spans="1:9" ht="16.2" thickBot="1" x14ac:dyDescent="0.35">
      <c r="A12" s="45" t="s">
        <v>8</v>
      </c>
      <c r="B12" s="59"/>
      <c r="C12" s="60"/>
      <c r="D12" s="61"/>
      <c r="E12" s="59"/>
      <c r="F12" s="59"/>
      <c r="H12" s="322" t="s">
        <v>604</v>
      </c>
      <c r="I12" s="322"/>
    </row>
    <row r="13" spans="1:9" ht="17.25" customHeight="1" thickBot="1" x14ac:dyDescent="0.35">
      <c r="A13" s="45" t="s">
        <v>602</v>
      </c>
    </row>
    <row r="14" spans="1:9" ht="31.8" thickBot="1" x14ac:dyDescent="0.35">
      <c r="A14" s="62" t="s">
        <v>9</v>
      </c>
      <c r="B14" s="62" t="s">
        <v>10</v>
      </c>
      <c r="C14" s="63" t="s">
        <v>11</v>
      </c>
      <c r="D14" s="64" t="s">
        <v>12</v>
      </c>
      <c r="E14" s="65"/>
      <c r="F14" s="62" t="s">
        <v>9</v>
      </c>
      <c r="G14" s="62" t="s">
        <v>10</v>
      </c>
      <c r="H14" s="63" t="s">
        <v>11</v>
      </c>
      <c r="I14" s="64" t="s">
        <v>12</v>
      </c>
    </row>
    <row r="15" spans="1:9" ht="7.5" customHeight="1" x14ac:dyDescent="0.3">
      <c r="A15" s="60"/>
      <c r="B15" s="60"/>
      <c r="C15" s="60"/>
      <c r="D15" s="66"/>
    </row>
    <row r="16" spans="1:9" ht="17.399999999999999" x14ac:dyDescent="0.3">
      <c r="A16" s="311" t="s">
        <v>13</v>
      </c>
      <c r="B16" s="311"/>
      <c r="C16" s="311"/>
      <c r="D16" s="311"/>
      <c r="F16" s="311" t="s">
        <v>14</v>
      </c>
      <c r="G16" s="311"/>
      <c r="H16" s="311"/>
      <c r="I16" s="311"/>
    </row>
    <row r="17" spans="1:12" s="52" customFormat="1" ht="17.399999999999999" x14ac:dyDescent="0.3">
      <c r="A17" s="67" t="s">
        <v>15</v>
      </c>
      <c r="B17" s="68" t="s">
        <v>16</v>
      </c>
      <c r="C17" s="69" t="s">
        <v>17</v>
      </c>
      <c r="D17" s="70">
        <f>Прайс_Арго!I7</f>
        <v>3229.0169491525417</v>
      </c>
      <c r="F17" s="67" t="s">
        <v>15</v>
      </c>
      <c r="G17" s="71"/>
      <c r="H17" s="72"/>
      <c r="I17" s="73"/>
    </row>
    <row r="18" spans="1:12" s="52" customFormat="1" ht="17.399999999999999" x14ac:dyDescent="0.3">
      <c r="A18" s="74"/>
      <c r="B18" s="68" t="s">
        <v>18</v>
      </c>
      <c r="C18" s="69" t="s">
        <v>19</v>
      </c>
      <c r="D18" s="70">
        <f>Прайс_Арго!I9</f>
        <v>3303.7627118644064</v>
      </c>
      <c r="F18" s="74"/>
      <c r="G18" s="68" t="s">
        <v>20</v>
      </c>
      <c r="H18" s="69" t="s">
        <v>21</v>
      </c>
      <c r="I18" s="70">
        <f>Прайс_Арго!I8</f>
        <v>2865.7525423728812</v>
      </c>
    </row>
    <row r="19" spans="1:12" s="52" customFormat="1" ht="17.399999999999999" x14ac:dyDescent="0.3">
      <c r="A19" s="74"/>
      <c r="B19" s="68" t="s">
        <v>22</v>
      </c>
      <c r="C19" s="69" t="s">
        <v>23</v>
      </c>
      <c r="D19" s="70">
        <f>Прайс_Арго!I11</f>
        <v>3575.8372881355931</v>
      </c>
      <c r="F19" s="75"/>
      <c r="G19" s="68" t="s">
        <v>24</v>
      </c>
      <c r="H19" s="69" t="s">
        <v>25</v>
      </c>
      <c r="I19" s="70">
        <f>Прайс_Арго!I10</f>
        <v>3100.4542372881356</v>
      </c>
    </row>
    <row r="20" spans="1:12" s="52" customFormat="1" ht="17.399999999999999" x14ac:dyDescent="0.3">
      <c r="A20" s="74"/>
      <c r="B20" s="68" t="s">
        <v>26</v>
      </c>
      <c r="C20" s="69" t="s">
        <v>27</v>
      </c>
      <c r="D20" s="70">
        <f>Прайс_Арго!I13</f>
        <v>4036.2711864406774</v>
      </c>
      <c r="E20" s="49"/>
      <c r="F20" s="74"/>
      <c r="G20" s="68" t="s">
        <v>28</v>
      </c>
      <c r="H20" s="69" t="s">
        <v>29</v>
      </c>
      <c r="I20" s="70">
        <f>Прайс_Арго!I12</f>
        <v>3393.4576271186443</v>
      </c>
    </row>
    <row r="21" spans="1:12" s="52" customFormat="1" ht="40.5" customHeight="1" thickBot="1" x14ac:dyDescent="0.35">
      <c r="A21" s="76"/>
      <c r="B21" s="317" t="s">
        <v>498</v>
      </c>
      <c r="C21" s="318"/>
      <c r="D21" s="319"/>
      <c r="E21" s="80"/>
      <c r="F21" s="76"/>
      <c r="G21" s="81"/>
      <c r="H21" s="78"/>
      <c r="I21" s="82"/>
    </row>
    <row r="22" spans="1:12" s="52" customFormat="1" ht="18" customHeight="1" x14ac:dyDescent="0.3">
      <c r="A22" s="67" t="s">
        <v>30</v>
      </c>
      <c r="B22" s="83"/>
      <c r="C22" s="72"/>
      <c r="D22" s="84"/>
      <c r="F22" s="67" t="s">
        <v>31</v>
      </c>
      <c r="G22" s="83"/>
      <c r="H22" s="72"/>
      <c r="I22" s="84"/>
    </row>
    <row r="23" spans="1:12" s="52" customFormat="1" ht="18" customHeight="1" x14ac:dyDescent="0.3">
      <c r="A23" s="85"/>
      <c r="B23" s="86"/>
      <c r="C23" s="87"/>
      <c r="D23" s="88"/>
      <c r="F23" s="74"/>
      <c r="G23" s="86"/>
      <c r="H23" s="87"/>
      <c r="I23" s="88"/>
    </row>
    <row r="24" spans="1:12" s="52" customFormat="1" ht="17.399999999999999" x14ac:dyDescent="0.3">
      <c r="A24" s="85"/>
      <c r="B24" s="68" t="s">
        <v>32</v>
      </c>
      <c r="C24" s="69" t="s">
        <v>33</v>
      </c>
      <c r="D24" s="70">
        <f>Прайс_Арго!I15</f>
        <v>4451.8576271186439</v>
      </c>
      <c r="F24" s="74"/>
      <c r="G24" s="68" t="s">
        <v>34</v>
      </c>
      <c r="H24" s="69" t="s">
        <v>35</v>
      </c>
      <c r="I24" s="70">
        <f>Прайс_Арго!I16</f>
        <v>2391.8644067796613</v>
      </c>
    </row>
    <row r="25" spans="1:12" ht="17.399999999999999" x14ac:dyDescent="0.3">
      <c r="A25" s="89"/>
      <c r="B25" s="90"/>
      <c r="C25" s="91"/>
      <c r="D25" s="92"/>
      <c r="F25" s="89"/>
      <c r="G25" s="90"/>
      <c r="H25" s="91"/>
      <c r="I25" s="92"/>
    </row>
    <row r="26" spans="1:12" ht="17.399999999999999" x14ac:dyDescent="0.3">
      <c r="A26" s="311" t="s">
        <v>36</v>
      </c>
      <c r="B26" s="311"/>
      <c r="C26" s="311"/>
      <c r="D26" s="311"/>
      <c r="E26" s="311"/>
      <c r="F26" s="311"/>
      <c r="G26" s="311"/>
      <c r="H26" s="311"/>
      <c r="I26" s="311"/>
    </row>
    <row r="27" spans="1:12" ht="17.399999999999999" x14ac:dyDescent="0.3">
      <c r="A27" s="93" t="s">
        <v>37</v>
      </c>
      <c r="B27" s="94"/>
      <c r="C27" s="95"/>
      <c r="D27" s="84"/>
      <c r="E27" s="96"/>
      <c r="F27" s="97" t="s">
        <v>484</v>
      </c>
      <c r="G27" s="94"/>
      <c r="H27" s="95"/>
      <c r="I27" s="84"/>
    </row>
    <row r="28" spans="1:12" s="52" customFormat="1" x14ac:dyDescent="0.3">
      <c r="A28" s="74"/>
      <c r="B28" s="98"/>
      <c r="C28" s="87"/>
      <c r="D28" s="99"/>
      <c r="E28" s="49"/>
      <c r="F28" s="74"/>
      <c r="G28" s="98"/>
      <c r="H28" s="87"/>
      <c r="I28" s="99"/>
      <c r="L28" s="45"/>
    </row>
    <row r="29" spans="1:12" s="52" customFormat="1" ht="17.399999999999999" x14ac:dyDescent="0.3">
      <c r="A29" s="75"/>
      <c r="B29" s="68" t="s">
        <v>38</v>
      </c>
      <c r="C29" s="69" t="s">
        <v>39</v>
      </c>
      <c r="D29" s="70">
        <f>Прайс_Арго!I26</f>
        <v>5895.9457627118645</v>
      </c>
      <c r="E29" s="49"/>
      <c r="F29" s="74"/>
      <c r="G29" s="100" t="s">
        <v>40</v>
      </c>
      <c r="H29" s="69" t="s">
        <v>41</v>
      </c>
      <c r="I29" s="70">
        <f>Прайс_Арго!I20</f>
        <v>4719.4474576271186</v>
      </c>
      <c r="L29" s="45"/>
    </row>
    <row r="30" spans="1:12" s="52" customFormat="1" ht="17.399999999999999" x14ac:dyDescent="0.3">
      <c r="A30" s="75"/>
      <c r="B30" s="68" t="s">
        <v>42</v>
      </c>
      <c r="C30" s="69" t="s">
        <v>43</v>
      </c>
      <c r="D30" s="70">
        <f>Прайс_Арго!I28</f>
        <v>6009.5593220338978</v>
      </c>
      <c r="E30" s="49"/>
      <c r="F30" s="74"/>
      <c r="G30" s="100" t="s">
        <v>44</v>
      </c>
      <c r="H30" s="69" t="s">
        <v>45</v>
      </c>
      <c r="I30" s="70">
        <f>Прайс_Арго!I22</f>
        <v>6565.6677966101688</v>
      </c>
      <c r="L30" s="45"/>
    </row>
    <row r="31" spans="1:12" s="52" customFormat="1" ht="17.399999999999999" x14ac:dyDescent="0.3">
      <c r="A31" s="74"/>
      <c r="B31" s="68" t="s">
        <v>46</v>
      </c>
      <c r="C31" s="69" t="s">
        <v>47</v>
      </c>
      <c r="D31" s="70">
        <f>Прайс_Арго!I30</f>
        <v>6489.4271186440683</v>
      </c>
      <c r="E31" s="49"/>
      <c r="F31" s="74"/>
      <c r="G31" s="100" t="s">
        <v>48</v>
      </c>
      <c r="H31" s="69" t="s">
        <v>49</v>
      </c>
      <c r="I31" s="70">
        <f>Прайс_Арго!I24</f>
        <v>4949.6644067796606</v>
      </c>
    </row>
    <row r="32" spans="1:12" ht="17.399999999999999" x14ac:dyDescent="0.3">
      <c r="A32" s="89"/>
      <c r="B32" s="101"/>
      <c r="C32" s="102"/>
      <c r="D32" s="273" t="s">
        <v>482</v>
      </c>
      <c r="E32" s="96"/>
      <c r="F32" s="89"/>
      <c r="G32" s="101"/>
      <c r="H32" s="102"/>
      <c r="I32" s="103"/>
    </row>
    <row r="33" spans="1:9" ht="17.399999999999999" x14ac:dyDescent="0.3">
      <c r="A33" s="311" t="s">
        <v>50</v>
      </c>
      <c r="B33" s="311"/>
      <c r="C33" s="311"/>
      <c r="D33" s="311"/>
      <c r="E33" s="311"/>
      <c r="F33" s="311"/>
      <c r="G33" s="311"/>
      <c r="H33" s="311"/>
      <c r="I33" s="311"/>
    </row>
    <row r="34" spans="1:9" ht="17.399999999999999" x14ac:dyDescent="0.3">
      <c r="A34" s="97" t="s">
        <v>51</v>
      </c>
      <c r="B34" s="94"/>
      <c r="C34" s="95"/>
      <c r="D34" s="104"/>
      <c r="E34" s="96"/>
      <c r="F34" s="97" t="s">
        <v>52</v>
      </c>
      <c r="G34" s="94"/>
      <c r="H34" s="95"/>
      <c r="I34" s="104"/>
    </row>
    <row r="35" spans="1:9" s="52" customFormat="1" ht="21" customHeight="1" x14ac:dyDescent="0.3">
      <c r="A35" s="75"/>
      <c r="B35" s="86"/>
      <c r="C35" s="87"/>
      <c r="D35" s="103"/>
      <c r="E35" s="49"/>
      <c r="F35" s="75"/>
      <c r="G35" s="86"/>
      <c r="H35" s="87"/>
      <c r="I35" s="103"/>
    </row>
    <row r="36" spans="1:9" s="52" customFormat="1" ht="17.399999999999999" x14ac:dyDescent="0.3">
      <c r="A36" s="74"/>
      <c r="B36" s="68" t="s">
        <v>53</v>
      </c>
      <c r="C36" s="69" t="s">
        <v>54</v>
      </c>
      <c r="D36" s="105">
        <f>Прайс_Арго!I14</f>
        <v>5142.5084745762697</v>
      </c>
      <c r="E36" s="49"/>
      <c r="F36" s="74"/>
      <c r="G36" s="68" t="s">
        <v>55</v>
      </c>
      <c r="H36" s="69" t="s">
        <v>39</v>
      </c>
      <c r="I36" s="105">
        <f>Прайс_Арго!I18</f>
        <v>5167.9220338983041</v>
      </c>
    </row>
    <row r="37" spans="1:9" s="52" customFormat="1" ht="17.399999999999999" x14ac:dyDescent="0.3">
      <c r="A37" s="75"/>
      <c r="B37" s="86"/>
      <c r="C37" s="87"/>
      <c r="D37" s="103"/>
      <c r="E37" s="49"/>
      <c r="F37" s="74"/>
      <c r="G37" s="86"/>
      <c r="H37" s="87"/>
      <c r="I37" s="103"/>
    </row>
    <row r="38" spans="1:9" ht="14.25" customHeight="1" x14ac:dyDescent="0.3">
      <c r="A38" s="106"/>
      <c r="B38" s="107"/>
      <c r="C38" s="78"/>
      <c r="D38" s="79" t="s">
        <v>56</v>
      </c>
      <c r="E38" s="49"/>
      <c r="F38" s="108"/>
      <c r="G38" s="107"/>
      <c r="H38" s="109"/>
      <c r="I38" s="110"/>
    </row>
    <row r="39" spans="1:9" ht="17.399999999999999" x14ac:dyDescent="0.3">
      <c r="A39" s="97" t="s">
        <v>51</v>
      </c>
      <c r="B39" s="111"/>
      <c r="C39" s="72"/>
      <c r="D39" s="104"/>
      <c r="E39" s="49"/>
      <c r="F39" s="67" t="s">
        <v>57</v>
      </c>
      <c r="G39" s="111"/>
      <c r="H39" s="95"/>
      <c r="I39" s="104"/>
    </row>
    <row r="40" spans="1:9" s="52" customFormat="1" ht="17.399999999999999" x14ac:dyDescent="0.3">
      <c r="A40" s="75"/>
      <c r="B40" s="86"/>
      <c r="C40" s="87"/>
      <c r="D40" s="103"/>
      <c r="E40" s="49"/>
      <c r="F40" s="75"/>
      <c r="G40" s="86"/>
      <c r="H40" s="87"/>
      <c r="I40" s="103"/>
    </row>
    <row r="41" spans="1:9" s="52" customFormat="1" ht="17.399999999999999" x14ac:dyDescent="0.3">
      <c r="A41" s="75"/>
      <c r="B41" s="86"/>
      <c r="C41" s="87"/>
      <c r="D41" s="103"/>
      <c r="E41" s="49"/>
      <c r="F41" s="75"/>
      <c r="G41" s="86"/>
      <c r="H41" s="87"/>
      <c r="I41" s="103"/>
    </row>
    <row r="42" spans="1:9" s="52" customFormat="1" ht="17.399999999999999" x14ac:dyDescent="0.3">
      <c r="A42" s="74"/>
      <c r="B42" s="68" t="s">
        <v>58</v>
      </c>
      <c r="C42" s="69" t="s">
        <v>59</v>
      </c>
      <c r="D42" s="105">
        <f>Прайс_Арго!I17</f>
        <v>7070.9491525423728</v>
      </c>
      <c r="E42" s="49"/>
      <c r="F42" s="74"/>
      <c r="G42" s="68" t="s">
        <v>60</v>
      </c>
      <c r="H42" s="69" t="s">
        <v>61</v>
      </c>
      <c r="I42" s="105">
        <f>Прайс_Арго!I19</f>
        <v>2317.1186440677966</v>
      </c>
    </row>
    <row r="43" spans="1:9" ht="18.600000000000001" thickBot="1" x14ac:dyDescent="0.4">
      <c r="A43" s="112"/>
      <c r="B43" s="113"/>
      <c r="C43" s="109"/>
      <c r="D43" s="114"/>
      <c r="E43" s="115"/>
      <c r="F43" s="116"/>
      <c r="G43" s="117"/>
      <c r="H43" s="109"/>
      <c r="I43" s="118"/>
    </row>
    <row r="44" spans="1:9" ht="18" thickBot="1" x14ac:dyDescent="0.35">
      <c r="A44" s="311" t="s">
        <v>227</v>
      </c>
      <c r="B44" s="311"/>
      <c r="C44" s="311"/>
      <c r="D44" s="311"/>
      <c r="E44" s="311"/>
      <c r="F44" s="311"/>
      <c r="G44" s="311"/>
      <c r="H44" s="311"/>
      <c r="I44" s="311"/>
    </row>
    <row r="45" spans="1:9" x14ac:dyDescent="0.3">
      <c r="A45" s="119" t="s">
        <v>228</v>
      </c>
      <c r="B45" s="120"/>
      <c r="C45" s="121"/>
      <c r="D45" s="122" t="s">
        <v>3</v>
      </c>
      <c r="E45" s="123"/>
      <c r="F45" s="119" t="s">
        <v>229</v>
      </c>
      <c r="G45" s="120"/>
      <c r="H45" s="121"/>
      <c r="I45" s="124"/>
    </row>
    <row r="46" spans="1:9" s="52" customFormat="1" x14ac:dyDescent="0.3">
      <c r="A46" s="125"/>
      <c r="B46" s="49"/>
      <c r="C46" s="126"/>
      <c r="D46" s="99"/>
      <c r="E46" s="49"/>
      <c r="F46" s="125"/>
      <c r="G46" s="49"/>
      <c r="H46" s="126"/>
      <c r="I46" s="99"/>
    </row>
    <row r="47" spans="1:9" s="52" customFormat="1" x14ac:dyDescent="0.3">
      <c r="A47" s="125"/>
      <c r="B47" s="68" t="s">
        <v>231</v>
      </c>
      <c r="C47" s="69" t="s">
        <v>480</v>
      </c>
      <c r="D47" s="127">
        <f>Прайс_Арго!I4</f>
        <v>1577.1355932203389</v>
      </c>
      <c r="E47" s="49"/>
      <c r="F47" s="125"/>
      <c r="G47" s="68" t="s">
        <v>230</v>
      </c>
      <c r="H47" s="69" t="s">
        <v>479</v>
      </c>
      <c r="I47" s="127">
        <f>Прайс_Арго!I33</f>
        <v>1408.2101694915257</v>
      </c>
    </row>
    <row r="48" spans="1:9" ht="16.2" thickBot="1" x14ac:dyDescent="0.35">
      <c r="A48" s="128"/>
      <c r="B48" s="129"/>
      <c r="C48" s="109"/>
      <c r="D48" s="130" t="s">
        <v>232</v>
      </c>
      <c r="E48" s="96"/>
      <c r="F48" s="106"/>
      <c r="G48" s="113"/>
      <c r="H48" s="131"/>
      <c r="I48" s="130" t="s">
        <v>233</v>
      </c>
    </row>
    <row r="49" spans="1:9" ht="18" thickBot="1" x14ac:dyDescent="0.35">
      <c r="A49" s="311" t="s">
        <v>62</v>
      </c>
      <c r="B49" s="311"/>
      <c r="C49" s="311"/>
      <c r="D49" s="311"/>
      <c r="E49" s="311"/>
      <c r="F49" s="311"/>
      <c r="G49" s="311"/>
      <c r="H49" s="311"/>
      <c r="I49" s="311"/>
    </row>
    <row r="50" spans="1:9" ht="17.399999999999999" x14ac:dyDescent="0.3">
      <c r="A50" s="93" t="s">
        <v>63</v>
      </c>
      <c r="B50" s="132"/>
      <c r="C50" s="95"/>
      <c r="D50" s="84"/>
      <c r="E50" s="96"/>
      <c r="F50" s="93" t="s">
        <v>63</v>
      </c>
      <c r="G50" s="132"/>
      <c r="H50" s="95"/>
      <c r="I50" s="84"/>
    </row>
    <row r="51" spans="1:9" s="52" customFormat="1" ht="17.399999999999999" x14ac:dyDescent="0.3">
      <c r="A51" s="75"/>
      <c r="B51" s="86"/>
      <c r="C51" s="87"/>
      <c r="D51" s="88"/>
      <c r="E51" s="49"/>
      <c r="F51" s="75"/>
      <c r="G51" s="86"/>
      <c r="H51" s="87"/>
      <c r="I51" s="103"/>
    </row>
    <row r="52" spans="1:9" s="52" customFormat="1" ht="17.399999999999999" x14ac:dyDescent="0.3">
      <c r="A52" s="75"/>
      <c r="B52" s="68" t="s">
        <v>64</v>
      </c>
      <c r="C52" s="69" t="s">
        <v>65</v>
      </c>
      <c r="D52" s="70">
        <f>Прайс_Арго!I36</f>
        <v>4091.5830508474573</v>
      </c>
      <c r="E52" s="49"/>
      <c r="F52" s="75"/>
      <c r="G52" s="68" t="s">
        <v>66</v>
      </c>
      <c r="H52" s="69" t="s">
        <v>67</v>
      </c>
      <c r="I52" s="70">
        <f>Прайс_Арго!I37</f>
        <v>4713.467796610169</v>
      </c>
    </row>
    <row r="53" spans="1:9" s="52" customFormat="1" ht="16.2" thickBot="1" x14ac:dyDescent="0.35">
      <c r="A53" s="75"/>
      <c r="B53" s="86"/>
      <c r="C53" s="87"/>
      <c r="D53" s="143" t="s">
        <v>68</v>
      </c>
      <c r="E53" s="133"/>
      <c r="F53" s="108"/>
      <c r="G53" s="107"/>
      <c r="H53" s="78"/>
      <c r="I53" s="79" t="s">
        <v>68</v>
      </c>
    </row>
    <row r="54" spans="1:9" s="52" customFormat="1" ht="17.399999999999999" x14ac:dyDescent="0.3">
      <c r="A54" s="274" t="s">
        <v>481</v>
      </c>
      <c r="B54" s="145"/>
      <c r="C54" s="145"/>
      <c r="D54" s="146"/>
      <c r="E54" s="49"/>
      <c r="F54" s="134" t="s">
        <v>70</v>
      </c>
      <c r="G54" s="111"/>
      <c r="H54" s="72"/>
      <c r="I54" s="84"/>
    </row>
    <row r="55" spans="1:9" s="52" customFormat="1" ht="17.399999999999999" x14ac:dyDescent="0.3">
      <c r="A55" s="148"/>
      <c r="B55" s="68" t="s">
        <v>489</v>
      </c>
      <c r="C55" s="69" t="s">
        <v>485</v>
      </c>
      <c r="D55" s="149">
        <f>Прайс_Арго!I35</f>
        <v>2856.7830508474576</v>
      </c>
      <c r="E55" s="49"/>
      <c r="F55" s="75"/>
      <c r="G55" s="68" t="s">
        <v>73</v>
      </c>
      <c r="H55" s="69" t="s">
        <v>74</v>
      </c>
      <c r="I55" s="70">
        <f>Прайс_Арго!I43</f>
        <v>742.97288135593226</v>
      </c>
    </row>
    <row r="56" spans="1:9" s="52" customFormat="1" ht="17.399999999999999" x14ac:dyDescent="0.3">
      <c r="A56" s="148"/>
      <c r="B56" s="312" t="s">
        <v>486</v>
      </c>
      <c r="C56" s="313"/>
      <c r="D56" s="314"/>
      <c r="E56" s="49"/>
      <c r="F56" s="75"/>
      <c r="G56" s="86"/>
      <c r="H56" s="87"/>
      <c r="I56" s="88"/>
    </row>
    <row r="57" spans="1:9" s="52" customFormat="1" ht="16.2" thickBot="1" x14ac:dyDescent="0.35">
      <c r="A57" s="151"/>
      <c r="B57" s="315"/>
      <c r="C57" s="315"/>
      <c r="D57" s="316"/>
      <c r="E57" s="49"/>
      <c r="F57" s="136"/>
      <c r="G57" s="107"/>
      <c r="H57" s="81"/>
      <c r="I57" s="79" t="s">
        <v>75</v>
      </c>
    </row>
    <row r="58" spans="1:9" s="52" customFormat="1" ht="18" x14ac:dyDescent="0.35">
      <c r="A58" s="141" t="s">
        <v>69</v>
      </c>
      <c r="B58" s="98"/>
      <c r="C58" s="87"/>
      <c r="D58" s="88"/>
      <c r="E58" s="49"/>
      <c r="F58" s="134" t="s">
        <v>70</v>
      </c>
      <c r="G58" s="111"/>
      <c r="H58" s="72"/>
      <c r="I58" s="137"/>
    </row>
    <row r="59" spans="1:9" s="52" customFormat="1" ht="18" x14ac:dyDescent="0.35">
      <c r="A59" s="75"/>
      <c r="B59" s="68" t="s">
        <v>71</v>
      </c>
      <c r="C59" s="69" t="s">
        <v>72</v>
      </c>
      <c r="D59" s="70">
        <f>Прайс_Арго!I41</f>
        <v>586.00677966101694</v>
      </c>
      <c r="E59" s="49"/>
      <c r="F59" s="74"/>
      <c r="G59" s="138"/>
      <c r="H59" s="139"/>
      <c r="I59" s="140"/>
    </row>
    <row r="60" spans="1:9" s="52" customFormat="1" ht="17.399999999999999" x14ac:dyDescent="0.3">
      <c r="A60" s="75"/>
      <c r="B60" s="68" t="s">
        <v>76</v>
      </c>
      <c r="C60" s="69" t="s">
        <v>77</v>
      </c>
      <c r="D60" s="70">
        <f>Прайс_Арго!I42</f>
        <v>789.31525423728806</v>
      </c>
      <c r="E60" s="49"/>
      <c r="F60" s="74"/>
      <c r="G60" s="68" t="s">
        <v>78</v>
      </c>
      <c r="H60" s="69" t="s">
        <v>79</v>
      </c>
      <c r="I60" s="70">
        <f>Прайс_Арго!I44</f>
        <v>575.54237288135596</v>
      </c>
    </row>
    <row r="61" spans="1:9" s="52" customFormat="1" ht="16.2" thickBot="1" x14ac:dyDescent="0.35">
      <c r="A61" s="136"/>
      <c r="B61" s="107"/>
      <c r="C61" s="81"/>
      <c r="D61" s="79" t="s">
        <v>483</v>
      </c>
      <c r="E61" s="133"/>
      <c r="F61" s="76"/>
      <c r="G61" s="81"/>
      <c r="H61" s="81"/>
      <c r="I61" s="79" t="s">
        <v>80</v>
      </c>
    </row>
    <row r="62" spans="1:9" s="52" customFormat="1" ht="17.399999999999999" x14ac:dyDescent="0.3">
      <c r="A62" s="134" t="s">
        <v>81</v>
      </c>
      <c r="B62" s="83"/>
      <c r="C62" s="72"/>
      <c r="D62" s="84"/>
      <c r="F62" s="141" t="s">
        <v>81</v>
      </c>
      <c r="G62" s="86"/>
      <c r="H62" s="87"/>
      <c r="I62" s="88"/>
    </row>
    <row r="63" spans="1:9" s="52" customFormat="1" ht="17.399999999999999" x14ac:dyDescent="0.3">
      <c r="A63" s="141"/>
      <c r="B63" s="86"/>
      <c r="C63" s="87"/>
      <c r="D63" s="88"/>
      <c r="F63" s="75"/>
      <c r="G63" s="86"/>
      <c r="H63" s="87"/>
      <c r="I63" s="88"/>
    </row>
    <row r="64" spans="1:9" s="52" customFormat="1" ht="17.399999999999999" x14ac:dyDescent="0.3">
      <c r="A64" s="75"/>
      <c r="B64" s="68" t="s">
        <v>82</v>
      </c>
      <c r="C64" s="69" t="s">
        <v>83</v>
      </c>
      <c r="D64" s="70">
        <f>Прайс_Арго!I39</f>
        <v>5036.3694915254237</v>
      </c>
      <c r="F64" s="75"/>
      <c r="G64" s="68" t="s">
        <v>84</v>
      </c>
      <c r="H64" s="69" t="s">
        <v>85</v>
      </c>
      <c r="I64" s="70">
        <f>Прайс_Арго!I40</f>
        <v>5105.1355932203378</v>
      </c>
    </row>
    <row r="65" spans="1:9" s="52" customFormat="1" ht="37.5" customHeight="1" x14ac:dyDescent="0.3">
      <c r="A65" s="75"/>
      <c r="B65" s="86"/>
      <c r="C65" s="87"/>
      <c r="D65" s="103"/>
      <c r="F65" s="75"/>
      <c r="G65" s="86"/>
      <c r="H65" s="87"/>
      <c r="I65" s="103"/>
    </row>
    <row r="66" spans="1:9" s="52" customFormat="1" ht="18.600000000000001" thickBot="1" x14ac:dyDescent="0.4">
      <c r="A66" s="136"/>
      <c r="B66" s="107"/>
      <c r="C66" s="78"/>
      <c r="D66" s="79" t="s">
        <v>68</v>
      </c>
      <c r="F66" s="142"/>
      <c r="G66" s="86"/>
      <c r="H66" s="87"/>
      <c r="I66" s="143" t="s">
        <v>68</v>
      </c>
    </row>
    <row r="67" spans="1:9" s="52" customFormat="1" ht="17.399999999999999" x14ac:dyDescent="0.3">
      <c r="A67" s="141" t="s">
        <v>86</v>
      </c>
      <c r="B67" s="86"/>
      <c r="C67" s="87"/>
      <c r="D67" s="88"/>
      <c r="E67" s="49"/>
      <c r="F67" s="144" t="s">
        <v>455</v>
      </c>
      <c r="G67" s="145"/>
      <c r="H67" s="145"/>
      <c r="I67" s="146"/>
    </row>
    <row r="68" spans="1:9" s="52" customFormat="1" ht="17.399999999999999" x14ac:dyDescent="0.3">
      <c r="A68" s="147"/>
      <c r="B68" s="86"/>
      <c r="C68" s="87"/>
      <c r="D68" s="88"/>
      <c r="E68" s="49"/>
      <c r="F68" s="148"/>
      <c r="G68" s="68" t="s">
        <v>449</v>
      </c>
      <c r="H68" s="69" t="s">
        <v>452</v>
      </c>
      <c r="I68" s="149">
        <f>Прайс_Арго!I103</f>
        <v>575.54237288135596</v>
      </c>
    </row>
    <row r="69" spans="1:9" s="52" customFormat="1" ht="17.399999999999999" x14ac:dyDescent="0.3">
      <c r="A69" s="147"/>
      <c r="B69" s="68" t="s">
        <v>87</v>
      </c>
      <c r="C69" s="69" t="s">
        <v>88</v>
      </c>
      <c r="D69" s="70">
        <f>Прайс_Арго!I38</f>
        <v>4985.5423728813557</v>
      </c>
      <c r="E69" s="49"/>
      <c r="F69" s="148"/>
      <c r="G69" s="68" t="s">
        <v>450</v>
      </c>
      <c r="H69" s="69" t="s">
        <v>453</v>
      </c>
      <c r="I69" s="149">
        <f>Прайс_Арго!I104</f>
        <v>632.34915254237285</v>
      </c>
    </row>
    <row r="70" spans="1:9" s="52" customFormat="1" ht="24" customHeight="1" thickBot="1" x14ac:dyDescent="0.35">
      <c r="A70" s="150"/>
      <c r="B70" s="107"/>
      <c r="C70" s="78"/>
      <c r="D70" s="79"/>
      <c r="E70" s="49"/>
      <c r="F70" s="151"/>
      <c r="G70" s="152" t="s">
        <v>451</v>
      </c>
      <c r="H70" s="153" t="s">
        <v>454</v>
      </c>
      <c r="I70" s="154">
        <f>Прайс_Арго!I105</f>
        <v>835.65762711864397</v>
      </c>
    </row>
    <row r="71" spans="1:9" s="52" customFormat="1" ht="17.399999999999999" x14ac:dyDescent="0.3">
      <c r="A71" s="52" t="s">
        <v>750</v>
      </c>
      <c r="B71" s="155"/>
      <c r="C71" s="155"/>
      <c r="D71" s="49"/>
      <c r="E71" s="49"/>
      <c r="F71" s="49"/>
      <c r="G71" s="156"/>
      <c r="H71" s="98"/>
      <c r="I71" s="157"/>
    </row>
    <row r="72" spans="1:9" s="52" customFormat="1" ht="17.399999999999999" x14ac:dyDescent="0.3">
      <c r="A72" s="61" t="s">
        <v>472</v>
      </c>
      <c r="B72" s="155"/>
      <c r="C72" s="155"/>
      <c r="D72" s="49"/>
      <c r="E72" s="49"/>
      <c r="F72" s="49"/>
      <c r="G72" s="156"/>
      <c r="H72" s="98"/>
      <c r="I72" s="157"/>
    </row>
    <row r="73" spans="1:9" s="52" customFormat="1" ht="17.25" customHeight="1" x14ac:dyDescent="0.35">
      <c r="A73" s="61" t="s">
        <v>89</v>
      </c>
      <c r="B73" s="155"/>
      <c r="C73" s="155"/>
      <c r="F73" s="49"/>
      <c r="G73" s="98"/>
      <c r="H73" s="98"/>
      <c r="I73" s="158"/>
    </row>
    <row r="74" spans="1:9" ht="18" x14ac:dyDescent="0.35">
      <c r="A74" s="59" t="s">
        <v>90</v>
      </c>
      <c r="B74" s="51"/>
      <c r="F74" s="52"/>
      <c r="G74" s="155"/>
      <c r="H74" s="155"/>
      <c r="I74" s="159"/>
    </row>
    <row r="75" spans="1:9" ht="18" x14ac:dyDescent="0.35">
      <c r="A75" s="59" t="s">
        <v>497</v>
      </c>
      <c r="B75" s="51"/>
      <c r="F75" s="52"/>
      <c r="G75" s="155"/>
      <c r="H75" s="155"/>
      <c r="I75" s="159"/>
    </row>
    <row r="76" spans="1:9" ht="18" x14ac:dyDescent="0.35">
      <c r="A76" s="160" t="s">
        <v>91</v>
      </c>
      <c r="B76" s="51"/>
      <c r="F76" s="161"/>
      <c r="G76" s="161"/>
      <c r="I76" s="159"/>
    </row>
    <row r="77" spans="1:9" ht="18" x14ac:dyDescent="0.35">
      <c r="B77" s="51"/>
      <c r="E77" s="162"/>
      <c r="F77" s="161"/>
      <c r="G77" s="161"/>
      <c r="I77" s="159"/>
    </row>
    <row r="78" spans="1:9" x14ac:dyDescent="0.3">
      <c r="B78" s="51"/>
      <c r="E78" s="162"/>
    </row>
    <row r="79" spans="1:9" x14ac:dyDescent="0.3">
      <c r="B79" s="51"/>
      <c r="E79" s="162"/>
    </row>
    <row r="80" spans="1:9" x14ac:dyDescent="0.3">
      <c r="B80" s="51"/>
      <c r="E80" s="162"/>
    </row>
    <row r="81" spans="2:5" x14ac:dyDescent="0.3">
      <c r="B81" s="51"/>
      <c r="E81" s="162"/>
    </row>
    <row r="82" spans="2:5" x14ac:dyDescent="0.3">
      <c r="B82" s="51"/>
      <c r="E82" s="162"/>
    </row>
    <row r="83" spans="2:5" x14ac:dyDescent="0.3">
      <c r="B83" s="51"/>
      <c r="E83" s="162"/>
    </row>
    <row r="84" spans="2:5" x14ac:dyDescent="0.3">
      <c r="B84" s="51"/>
      <c r="E84" s="162"/>
    </row>
    <row r="85" spans="2:5" x14ac:dyDescent="0.3">
      <c r="B85" s="51"/>
      <c r="E85" s="162"/>
    </row>
    <row r="86" spans="2:5" x14ac:dyDescent="0.3">
      <c r="B86" s="51"/>
      <c r="E86" s="162"/>
    </row>
    <row r="87" spans="2:5" x14ac:dyDescent="0.3">
      <c r="B87" s="51"/>
      <c r="E87" s="162"/>
    </row>
    <row r="88" spans="2:5" x14ac:dyDescent="0.3">
      <c r="B88" s="51"/>
    </row>
    <row r="89" spans="2:5" x14ac:dyDescent="0.3">
      <c r="B89" s="51"/>
    </row>
    <row r="90" spans="2:5" x14ac:dyDescent="0.3">
      <c r="B90" s="51"/>
    </row>
    <row r="91" spans="2:5" x14ac:dyDescent="0.3">
      <c r="B91" s="51"/>
    </row>
    <row r="92" spans="2:5" x14ac:dyDescent="0.3">
      <c r="B92" s="51"/>
    </row>
  </sheetData>
  <sheetProtection password="9A3E" sheet="1" objects="1" scenarios="1"/>
  <mergeCells count="11">
    <mergeCell ref="D5:F5"/>
    <mergeCell ref="G5:I5"/>
    <mergeCell ref="H12:I12"/>
    <mergeCell ref="A16:D16"/>
    <mergeCell ref="F16:I16"/>
    <mergeCell ref="A44:I44"/>
    <mergeCell ref="B56:D57"/>
    <mergeCell ref="B21:D21"/>
    <mergeCell ref="A26:I26"/>
    <mergeCell ref="A33:I33"/>
    <mergeCell ref="A49:I49"/>
  </mergeCells>
  <phoneticPr fontId="13" type="noConversion"/>
  <pageMargins left="0.57013888888888886" right="0.2" top="0.1701388888888889" bottom="0.1701388888888889" header="0.51180555555555551" footer="0.32"/>
  <pageSetup paperSize="9" scale="58" firstPageNumber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0"/>
  <sheetViews>
    <sheetView windowProtection="1" showGridLines="0" showZeros="0" zoomScale="85" zoomScaleNormal="85" zoomScaleSheetLayoutView="70" workbookViewId="0">
      <selection activeCell="D25" sqref="D25"/>
    </sheetView>
  </sheetViews>
  <sheetFormatPr defaultColWidth="8.90625" defaultRowHeight="15.6" x14ac:dyDescent="0.3"/>
  <cols>
    <col min="1" max="1" width="18.6328125" style="45" customWidth="1"/>
    <col min="2" max="2" width="15.6328125" style="45" customWidth="1"/>
    <col min="3" max="3" width="16.6328125" style="51" customWidth="1"/>
    <col min="4" max="4" width="9.81640625" style="52" customWidth="1"/>
    <col min="5" max="5" width="1.54296875" style="45" customWidth="1"/>
    <col min="6" max="6" width="18.6328125" style="45" customWidth="1"/>
    <col min="7" max="7" width="14.90625" style="51" customWidth="1"/>
    <col min="8" max="8" width="18.54296875" style="51" customWidth="1"/>
    <col min="9" max="9" width="9.36328125" style="52" customWidth="1"/>
    <col min="10" max="16384" width="8.90625" style="45"/>
  </cols>
  <sheetData>
    <row r="1" spans="1:9" ht="22.8" x14ac:dyDescent="0.4">
      <c r="C1" s="46"/>
      <c r="D1" s="47"/>
      <c r="E1" s="48"/>
      <c r="F1" s="48"/>
      <c r="G1" s="49"/>
      <c r="H1" s="49"/>
      <c r="I1" s="50"/>
    </row>
    <row r="2" spans="1:9" ht="16.8" x14ac:dyDescent="0.3">
      <c r="I2" s="50"/>
    </row>
    <row r="3" spans="1:9" ht="16.8" x14ac:dyDescent="0.3">
      <c r="I3" s="53"/>
    </row>
    <row r="4" spans="1:9" ht="17.399999999999999" x14ac:dyDescent="0.3">
      <c r="I4" s="54"/>
    </row>
    <row r="5" spans="1:9" ht="24.6" x14ac:dyDescent="0.4">
      <c r="A5" s="278"/>
      <c r="D5" s="320"/>
      <c r="E5" s="320"/>
      <c r="F5" s="320"/>
      <c r="G5" s="321"/>
      <c r="H5" s="321"/>
      <c r="I5" s="321"/>
    </row>
    <row r="6" spans="1:9" ht="13.5" customHeight="1" x14ac:dyDescent="0.4">
      <c r="A6" s="55"/>
      <c r="D6" s="56"/>
      <c r="E6" s="56"/>
      <c r="F6" s="56"/>
      <c r="G6" s="57"/>
      <c r="H6" s="57"/>
      <c r="I6" s="57"/>
    </row>
    <row r="7" spans="1:9" x14ac:dyDescent="0.3">
      <c r="A7" s="45" t="s">
        <v>542</v>
      </c>
      <c r="I7" s="58"/>
    </row>
    <row r="8" spans="1:9" x14ac:dyDescent="0.3">
      <c r="A8" s="45" t="s">
        <v>5</v>
      </c>
    </row>
    <row r="9" spans="1:9" x14ac:dyDescent="0.3">
      <c r="A9" s="45" t="s">
        <v>544</v>
      </c>
    </row>
    <row r="10" spans="1:9" x14ac:dyDescent="0.3">
      <c r="A10" s="45" t="s">
        <v>543</v>
      </c>
    </row>
    <row r="11" spans="1:9" ht="16.2" thickBot="1" x14ac:dyDescent="0.35">
      <c r="A11" s="45" t="s">
        <v>7</v>
      </c>
    </row>
    <row r="12" spans="1:9" ht="16.2" thickBot="1" x14ac:dyDescent="0.35">
      <c r="A12" s="45" t="s">
        <v>8</v>
      </c>
      <c r="B12" s="59"/>
      <c r="C12" s="60"/>
      <c r="D12" s="61"/>
      <c r="E12" s="59"/>
      <c r="F12" s="59"/>
      <c r="H12" s="322" t="s">
        <v>605</v>
      </c>
      <c r="I12" s="322"/>
    </row>
    <row r="13" spans="1:9" ht="18" customHeight="1" thickBot="1" x14ac:dyDescent="0.35">
      <c r="A13" s="45" t="s">
        <v>723</v>
      </c>
    </row>
    <row r="14" spans="1:9" ht="31.8" thickBot="1" x14ac:dyDescent="0.35">
      <c r="A14" s="62" t="s">
        <v>9</v>
      </c>
      <c r="B14" s="62" t="s">
        <v>10</v>
      </c>
      <c r="C14" s="63" t="s">
        <v>11</v>
      </c>
      <c r="D14" s="64" t="s">
        <v>12</v>
      </c>
      <c r="E14" s="65"/>
      <c r="F14" s="62" t="s">
        <v>9</v>
      </c>
      <c r="G14" s="62" t="s">
        <v>10</v>
      </c>
      <c r="H14" s="63" t="s">
        <v>11</v>
      </c>
      <c r="I14" s="64" t="s">
        <v>12</v>
      </c>
    </row>
    <row r="15" spans="1:9" ht="7.5" customHeight="1" thickBot="1" x14ac:dyDescent="0.35">
      <c r="A15" s="60"/>
      <c r="B15" s="60"/>
      <c r="C15" s="60"/>
      <c r="D15" s="66"/>
    </row>
    <row r="16" spans="1:9" ht="18" thickBot="1" x14ac:dyDescent="0.35">
      <c r="A16" s="311" t="s">
        <v>13</v>
      </c>
      <c r="B16" s="311"/>
      <c r="C16" s="311"/>
      <c r="D16" s="311"/>
      <c r="F16" s="311" t="s">
        <v>724</v>
      </c>
      <c r="G16" s="311"/>
      <c r="H16" s="311"/>
      <c r="I16" s="311"/>
    </row>
    <row r="17" spans="1:9" s="52" customFormat="1" ht="17.399999999999999" x14ac:dyDescent="0.3">
      <c r="A17" s="67" t="s">
        <v>15</v>
      </c>
      <c r="B17" s="68" t="s">
        <v>566</v>
      </c>
      <c r="C17" s="69" t="s">
        <v>19</v>
      </c>
      <c r="D17" s="70">
        <f>Прайс_Арго!I107</f>
        <v>8102.4406779661012</v>
      </c>
      <c r="F17" s="67" t="s">
        <v>15</v>
      </c>
      <c r="G17" s="68" t="s">
        <v>584</v>
      </c>
      <c r="H17" s="69" t="s">
        <v>25</v>
      </c>
      <c r="I17" s="290">
        <f>Прайс_Арго!I111</f>
        <v>7933.515254237288</v>
      </c>
    </row>
    <row r="18" spans="1:9" s="52" customFormat="1" ht="17.399999999999999" x14ac:dyDescent="0.3">
      <c r="A18" s="74"/>
      <c r="B18" s="68" t="s">
        <v>567</v>
      </c>
      <c r="C18" s="69" t="s">
        <v>23</v>
      </c>
      <c r="D18" s="70">
        <f>Прайс_Арго!I108</f>
        <v>8393.9491525423728</v>
      </c>
      <c r="F18" s="74"/>
      <c r="G18" s="68" t="s">
        <v>585</v>
      </c>
      <c r="H18" s="69" t="s">
        <v>29</v>
      </c>
      <c r="I18" s="292">
        <f>Прайс_Арго!I112</f>
        <v>8352.0915254237298</v>
      </c>
    </row>
    <row r="19" spans="1:9" s="52" customFormat="1" ht="17.399999999999999" x14ac:dyDescent="0.3">
      <c r="A19" s="74"/>
      <c r="B19" s="68" t="s">
        <v>568</v>
      </c>
      <c r="C19" s="69" t="s">
        <v>27</v>
      </c>
      <c r="D19" s="70">
        <f>Прайс_Арго!I109</f>
        <v>8470.1898305084742</v>
      </c>
      <c r="F19" s="75"/>
      <c r="G19" s="68" t="s">
        <v>586</v>
      </c>
      <c r="H19" s="69" t="s">
        <v>588</v>
      </c>
      <c r="I19" s="70">
        <f>Прайс_Арго!I113</f>
        <v>8396.938983050848</v>
      </c>
    </row>
    <row r="20" spans="1:9" s="52" customFormat="1" ht="17.399999999999999" x14ac:dyDescent="0.3">
      <c r="A20" s="74"/>
      <c r="B20" s="68" t="s">
        <v>569</v>
      </c>
      <c r="C20" s="69" t="s">
        <v>570</v>
      </c>
      <c r="D20" s="70">
        <f>Прайс_Арго!I110</f>
        <v>8905.2101694915254</v>
      </c>
      <c r="E20" s="49"/>
      <c r="F20" s="74"/>
      <c r="G20" s="68" t="s">
        <v>587</v>
      </c>
      <c r="H20" s="69" t="s">
        <v>589</v>
      </c>
      <c r="I20" s="70">
        <f>Прайс_Арго!I114</f>
        <v>8730.3050847457616</v>
      </c>
    </row>
    <row r="21" spans="1:9" s="52" customFormat="1" ht="40.5" customHeight="1" thickBot="1" x14ac:dyDescent="0.35">
      <c r="A21" s="76"/>
      <c r="B21" s="317"/>
      <c r="C21" s="318"/>
      <c r="D21" s="319"/>
      <c r="E21" s="80"/>
      <c r="F21" s="76"/>
      <c r="G21" s="317"/>
      <c r="H21" s="318"/>
      <c r="I21" s="319"/>
    </row>
    <row r="22" spans="1:9" ht="18" thickBot="1" x14ac:dyDescent="0.35">
      <c r="A22" s="311" t="s">
        <v>617</v>
      </c>
      <c r="B22" s="311"/>
      <c r="C22" s="311"/>
      <c r="D22" s="311"/>
      <c r="F22" s="311" t="s">
        <v>725</v>
      </c>
      <c r="G22" s="311"/>
      <c r="H22" s="311"/>
      <c r="I22" s="311"/>
    </row>
    <row r="23" spans="1:9" s="52" customFormat="1" ht="17.399999999999999" x14ac:dyDescent="0.3">
      <c r="A23" s="67" t="s">
        <v>15</v>
      </c>
      <c r="B23" s="68" t="s">
        <v>618</v>
      </c>
      <c r="C23" s="289" t="s">
        <v>626</v>
      </c>
      <c r="D23" s="290">
        <f>Прайс_Арго!I116</f>
        <v>14488.718644067794</v>
      </c>
      <c r="F23" s="67" t="s">
        <v>15</v>
      </c>
      <c r="G23" s="68" t="s">
        <v>622</v>
      </c>
      <c r="H23" s="289" t="s">
        <v>630</v>
      </c>
      <c r="I23" s="290">
        <f>Прайс_Арго!I120</f>
        <v>14219.633898305083</v>
      </c>
    </row>
    <row r="24" spans="1:9" s="52" customFormat="1" ht="17.399999999999999" x14ac:dyDescent="0.3">
      <c r="A24" s="74"/>
      <c r="B24" s="68" t="s">
        <v>619</v>
      </c>
      <c r="C24" s="291" t="s">
        <v>627</v>
      </c>
      <c r="D24" s="292">
        <f>Прайс_Арго!I117</f>
        <v>15049.31186440678</v>
      </c>
      <c r="F24" s="74"/>
      <c r="G24" s="68" t="s">
        <v>623</v>
      </c>
      <c r="H24" s="291" t="s">
        <v>631</v>
      </c>
      <c r="I24" s="292">
        <f>Прайс_Арго!I121</f>
        <v>14810.125423728814</v>
      </c>
    </row>
    <row r="25" spans="1:9" s="52" customFormat="1" ht="17.399999999999999" x14ac:dyDescent="0.3">
      <c r="A25" s="74"/>
      <c r="B25" s="68" t="s">
        <v>620</v>
      </c>
      <c r="C25" s="291" t="s">
        <v>628</v>
      </c>
      <c r="D25" s="70">
        <f>Прайс_Арго!I118</f>
        <v>15295.972881355932</v>
      </c>
      <c r="F25" s="75"/>
      <c r="G25" s="68" t="s">
        <v>624</v>
      </c>
      <c r="H25" s="291" t="s">
        <v>632</v>
      </c>
      <c r="I25" s="292">
        <f>Прайс_Арго!I122</f>
        <v>15204.783050847458</v>
      </c>
    </row>
    <row r="26" spans="1:9" s="52" customFormat="1" ht="17.399999999999999" x14ac:dyDescent="0.3">
      <c r="A26" s="74"/>
      <c r="B26" s="68" t="s">
        <v>621</v>
      </c>
      <c r="C26" s="291" t="s">
        <v>629</v>
      </c>
      <c r="D26" s="70">
        <f>Прайс_Арго!I119</f>
        <v>16183.952542372881</v>
      </c>
      <c r="E26" s="49"/>
      <c r="F26" s="74"/>
      <c r="G26" s="68" t="s">
        <v>625</v>
      </c>
      <c r="H26" s="291" t="s">
        <v>633</v>
      </c>
      <c r="I26" s="292">
        <f>Прайс_Арго!I123</f>
        <v>16161.52881355932</v>
      </c>
    </row>
    <row r="27" spans="1:9" s="52" customFormat="1" ht="40.5" customHeight="1" thickBot="1" x14ac:dyDescent="0.35">
      <c r="A27" s="74"/>
      <c r="B27" s="325"/>
      <c r="C27" s="326"/>
      <c r="D27" s="327"/>
      <c r="E27" s="80"/>
      <c r="F27" s="76"/>
      <c r="G27" s="317"/>
      <c r="H27" s="318"/>
      <c r="I27" s="319"/>
    </row>
    <row r="28" spans="1:9" ht="18" thickBot="1" x14ac:dyDescent="0.35">
      <c r="A28" s="311" t="s">
        <v>634</v>
      </c>
      <c r="B28" s="311"/>
      <c r="C28" s="311"/>
      <c r="D28" s="311"/>
      <c r="F28" s="311" t="s">
        <v>726</v>
      </c>
      <c r="G28" s="311"/>
      <c r="H28" s="311"/>
      <c r="I28" s="311"/>
    </row>
    <row r="29" spans="1:9" s="52" customFormat="1" ht="21" customHeight="1" x14ac:dyDescent="0.3">
      <c r="A29" s="67" t="s">
        <v>15</v>
      </c>
      <c r="B29" s="68" t="s">
        <v>660</v>
      </c>
      <c r="C29" s="289" t="s">
        <v>629</v>
      </c>
      <c r="D29" s="70">
        <f>Прайс_Арго!I124</f>
        <v>20952.732203389831</v>
      </c>
      <c r="F29" s="67" t="s">
        <v>15</v>
      </c>
      <c r="G29" s="68" t="s">
        <v>664</v>
      </c>
      <c r="H29" s="289" t="s">
        <v>633</v>
      </c>
      <c r="I29" s="290">
        <f>Прайс_Арго!I128</f>
        <v>20571.528813559322</v>
      </c>
    </row>
    <row r="30" spans="1:9" s="52" customFormat="1" ht="21" customHeight="1" x14ac:dyDescent="0.3">
      <c r="A30" s="74"/>
      <c r="B30" s="68" t="s">
        <v>661</v>
      </c>
      <c r="C30" s="291" t="s">
        <v>635</v>
      </c>
      <c r="D30" s="70">
        <f>Прайс_Арго!I125</f>
        <v>21794.36949152542</v>
      </c>
      <c r="F30" s="74"/>
      <c r="G30" s="68" t="s">
        <v>665</v>
      </c>
      <c r="H30" s="291" t="s">
        <v>638</v>
      </c>
      <c r="I30" s="292">
        <f>Прайс_Арго!I129</f>
        <v>21456.518644067794</v>
      </c>
    </row>
    <row r="31" spans="1:9" s="52" customFormat="1" ht="21" customHeight="1" x14ac:dyDescent="0.3">
      <c r="A31" s="74"/>
      <c r="B31" s="68" t="s">
        <v>662</v>
      </c>
      <c r="C31" s="291" t="s">
        <v>636</v>
      </c>
      <c r="D31" s="70">
        <f>Прайс_Арго!I126</f>
        <v>22057.474576271186</v>
      </c>
      <c r="F31" s="75"/>
      <c r="G31" s="68" t="s">
        <v>666</v>
      </c>
      <c r="H31" s="291" t="s">
        <v>639</v>
      </c>
      <c r="I31" s="292">
        <f>Прайс_Арго!I130</f>
        <v>21857.15593220339</v>
      </c>
    </row>
    <row r="32" spans="1:9" s="52" customFormat="1" ht="21" customHeight="1" x14ac:dyDescent="0.3">
      <c r="A32" s="74"/>
      <c r="B32" s="68" t="s">
        <v>663</v>
      </c>
      <c r="C32" s="291" t="s">
        <v>637</v>
      </c>
      <c r="D32" s="70">
        <f>Прайс_Арго!I127</f>
        <v>23227.99322033898</v>
      </c>
      <c r="E32" s="49"/>
      <c r="F32" s="74"/>
      <c r="G32" s="68" t="s">
        <v>667</v>
      </c>
      <c r="H32" s="291" t="s">
        <v>640</v>
      </c>
      <c r="I32" s="292">
        <f>Прайс_Арго!I131</f>
        <v>23082.986440677963</v>
      </c>
    </row>
    <row r="33" spans="1:9" s="52" customFormat="1" ht="25.5" customHeight="1" thickBot="1" x14ac:dyDescent="0.35">
      <c r="A33" s="74"/>
      <c r="B33" s="86"/>
      <c r="C33" s="98"/>
      <c r="D33" s="294"/>
      <c r="E33" s="49"/>
      <c r="F33" s="74"/>
      <c r="G33" s="86"/>
      <c r="H33" s="98"/>
      <c r="I33" s="294"/>
    </row>
    <row r="34" spans="1:9" ht="18" thickBot="1" x14ac:dyDescent="0.35">
      <c r="A34" s="311" t="s">
        <v>641</v>
      </c>
      <c r="B34" s="311"/>
      <c r="C34" s="311"/>
      <c r="D34" s="311"/>
      <c r="F34" s="311" t="s">
        <v>727</v>
      </c>
      <c r="G34" s="311"/>
      <c r="H34" s="311"/>
      <c r="I34" s="311"/>
    </row>
    <row r="35" spans="1:9" s="52" customFormat="1" ht="17.399999999999999" x14ac:dyDescent="0.3">
      <c r="A35" s="67" t="s">
        <v>15</v>
      </c>
      <c r="B35" s="68" t="s">
        <v>571</v>
      </c>
      <c r="C35" s="289" t="s">
        <v>700</v>
      </c>
      <c r="D35" s="290">
        <f>Прайс_Арго!I132</f>
        <v>14230.098305084746</v>
      </c>
      <c r="F35" s="67" t="s">
        <v>15</v>
      </c>
      <c r="G35" s="68" t="s">
        <v>594</v>
      </c>
      <c r="H35" s="289" t="s">
        <v>704</v>
      </c>
      <c r="I35" s="290">
        <f>Прайс_Арго!I136</f>
        <v>13479.650847457626</v>
      </c>
    </row>
    <row r="36" spans="1:9" s="52" customFormat="1" ht="17.399999999999999" x14ac:dyDescent="0.3">
      <c r="A36" s="74"/>
      <c r="B36" s="68" t="s">
        <v>572</v>
      </c>
      <c r="C36" s="291" t="s">
        <v>701</v>
      </c>
      <c r="D36" s="292">
        <f>Прайс_Арго!I133</f>
        <v>15023.898305084746</v>
      </c>
      <c r="F36" s="74"/>
      <c r="G36" s="68" t="s">
        <v>595</v>
      </c>
      <c r="H36" s="291" t="s">
        <v>705</v>
      </c>
      <c r="I36" s="292">
        <f>Прайс_Арго!I137</f>
        <v>14766.772881355933</v>
      </c>
    </row>
    <row r="37" spans="1:9" s="52" customFormat="1" ht="17.399999999999999" x14ac:dyDescent="0.3">
      <c r="A37" s="74"/>
      <c r="B37" s="68" t="s">
        <v>573</v>
      </c>
      <c r="C37" s="291" t="s">
        <v>702</v>
      </c>
      <c r="D37" s="70">
        <f>Прайс_Арго!I134</f>
        <v>15176.37966101695</v>
      </c>
      <c r="F37" s="75"/>
      <c r="G37" s="68" t="s">
        <v>596</v>
      </c>
      <c r="H37" s="291" t="s">
        <v>706</v>
      </c>
      <c r="I37" s="70">
        <f>Прайс_Арго!I138</f>
        <v>15065.75593220339</v>
      </c>
    </row>
    <row r="38" spans="1:9" s="52" customFormat="1" ht="17.399999999999999" x14ac:dyDescent="0.3">
      <c r="A38" s="74"/>
      <c r="B38" s="68" t="s">
        <v>574</v>
      </c>
      <c r="C38" s="291" t="s">
        <v>703</v>
      </c>
      <c r="D38" s="70">
        <f>Прайс_Арго!I135</f>
        <v>15826.667796610165</v>
      </c>
      <c r="E38" s="49"/>
      <c r="F38" s="74"/>
      <c r="G38" s="68" t="s">
        <v>597</v>
      </c>
      <c r="H38" s="291" t="s">
        <v>707</v>
      </c>
      <c r="I38" s="70">
        <f>Прайс_Арго!I139</f>
        <v>15304.942372881353</v>
      </c>
    </row>
    <row r="39" spans="1:9" s="52" customFormat="1" ht="40.5" customHeight="1" thickBot="1" x14ac:dyDescent="0.35">
      <c r="A39" s="74"/>
      <c r="B39" s="325"/>
      <c r="C39" s="326"/>
      <c r="D39" s="327"/>
      <c r="E39" s="80"/>
      <c r="F39" s="76"/>
      <c r="G39" s="317"/>
      <c r="H39" s="318"/>
      <c r="I39" s="319"/>
    </row>
    <row r="40" spans="1:9" ht="18" thickBot="1" x14ac:dyDescent="0.35">
      <c r="A40" s="311" t="s">
        <v>642</v>
      </c>
      <c r="B40" s="311"/>
      <c r="C40" s="311"/>
      <c r="D40" s="311"/>
      <c r="F40" s="311" t="s">
        <v>727</v>
      </c>
      <c r="G40" s="311"/>
      <c r="H40" s="311"/>
      <c r="I40" s="311"/>
    </row>
    <row r="41" spans="1:9" s="52" customFormat="1" ht="17.399999999999999" x14ac:dyDescent="0.3">
      <c r="A41" s="67" t="s">
        <v>15</v>
      </c>
      <c r="B41" s="68" t="s">
        <v>643</v>
      </c>
      <c r="C41" s="289" t="s">
        <v>708</v>
      </c>
      <c r="D41" s="70">
        <f>Прайс_Арго!I140</f>
        <v>26152.047457627115</v>
      </c>
      <c r="F41" s="67" t="s">
        <v>15</v>
      </c>
      <c r="G41" s="68" t="s">
        <v>647</v>
      </c>
      <c r="H41" s="289" t="s">
        <v>712</v>
      </c>
      <c r="I41" s="290">
        <f>Прайс_Арго!I144</f>
        <v>25708.057627118644</v>
      </c>
    </row>
    <row r="42" spans="1:9" s="52" customFormat="1" ht="17.399999999999999" x14ac:dyDescent="0.3">
      <c r="A42" s="74"/>
      <c r="B42" s="68" t="s">
        <v>644</v>
      </c>
      <c r="C42" s="291" t="s">
        <v>709</v>
      </c>
      <c r="D42" s="70">
        <f>Прайс_Арго!I141</f>
        <v>27440.664406779659</v>
      </c>
      <c r="F42" s="74"/>
      <c r="G42" s="68" t="s">
        <v>648</v>
      </c>
      <c r="H42" s="291" t="s">
        <v>713</v>
      </c>
      <c r="I42" s="292">
        <f>Прайс_Арго!I145</f>
        <v>27258.284745762707</v>
      </c>
    </row>
    <row r="43" spans="1:9" s="52" customFormat="1" ht="17.399999999999999" x14ac:dyDescent="0.3">
      <c r="A43" s="74"/>
      <c r="B43" s="68" t="s">
        <v>645</v>
      </c>
      <c r="C43" s="291" t="s">
        <v>710</v>
      </c>
      <c r="D43" s="70">
        <f>Прайс_Арго!I142</f>
        <v>27679.85084745763</v>
      </c>
      <c r="F43" s="75"/>
      <c r="G43" s="68" t="s">
        <v>649</v>
      </c>
      <c r="H43" s="291" t="s">
        <v>717</v>
      </c>
      <c r="I43" s="292">
        <f>Прайс_Арго!I146</f>
        <v>27594.640677966097</v>
      </c>
    </row>
    <row r="44" spans="1:9" s="52" customFormat="1" ht="17.399999999999999" x14ac:dyDescent="0.3">
      <c r="A44" s="74"/>
      <c r="B44" s="68" t="s">
        <v>646</v>
      </c>
      <c r="C44" s="291" t="s">
        <v>711</v>
      </c>
      <c r="D44" s="70">
        <f>Прайс_Арго!I143</f>
        <v>29303.328813559321</v>
      </c>
      <c r="E44" s="49"/>
      <c r="F44" s="74"/>
      <c r="G44" s="68" t="s">
        <v>650</v>
      </c>
      <c r="H44" s="291" t="s">
        <v>718</v>
      </c>
      <c r="I44" s="292">
        <f>Прайс_Арго!I147</f>
        <v>29171.776271186434</v>
      </c>
    </row>
    <row r="45" spans="1:9" s="52" customFormat="1" ht="40.5" customHeight="1" thickBot="1" x14ac:dyDescent="0.35">
      <c r="A45" s="74"/>
      <c r="B45" s="325"/>
      <c r="C45" s="326"/>
      <c r="D45" s="327"/>
      <c r="E45" s="80"/>
      <c r="F45" s="76"/>
      <c r="G45" s="317"/>
      <c r="H45" s="318"/>
      <c r="I45" s="319"/>
    </row>
    <row r="46" spans="1:9" ht="18" thickBot="1" x14ac:dyDescent="0.35">
      <c r="A46" s="311" t="s">
        <v>651</v>
      </c>
      <c r="B46" s="311"/>
      <c r="C46" s="311"/>
      <c r="D46" s="311"/>
      <c r="F46" s="311" t="s">
        <v>728</v>
      </c>
      <c r="G46" s="311"/>
      <c r="H46" s="311"/>
      <c r="I46" s="311"/>
    </row>
    <row r="47" spans="1:9" s="52" customFormat="1" ht="17.399999999999999" x14ac:dyDescent="0.3">
      <c r="A47" s="67" t="s">
        <v>15</v>
      </c>
      <c r="B47" s="68" t="s">
        <v>652</v>
      </c>
      <c r="C47" s="289" t="s">
        <v>711</v>
      </c>
      <c r="D47" s="70">
        <f>Прайс_Арго!I148</f>
        <v>38230.962711864406</v>
      </c>
      <c r="F47" s="67" t="s">
        <v>15</v>
      </c>
      <c r="G47" s="68" t="s">
        <v>656</v>
      </c>
      <c r="H47" s="289" t="s">
        <v>718</v>
      </c>
      <c r="I47" s="290">
        <f>Прайс_Арго!I152</f>
        <v>34768.73898305084</v>
      </c>
    </row>
    <row r="48" spans="1:9" s="52" customFormat="1" ht="17.399999999999999" x14ac:dyDescent="0.3">
      <c r="A48" s="74"/>
      <c r="B48" s="68" t="s">
        <v>653</v>
      </c>
      <c r="C48" s="291" t="s">
        <v>716</v>
      </c>
      <c r="D48" s="70">
        <f>Прайс_Арго!I149</f>
        <v>40033.830508474581</v>
      </c>
      <c r="F48" s="74"/>
      <c r="G48" s="68" t="s">
        <v>657</v>
      </c>
      <c r="H48" s="291" t="s">
        <v>719</v>
      </c>
      <c r="I48" s="292">
        <f>Прайс_Арго!I153</f>
        <v>37094.827118644062</v>
      </c>
    </row>
    <row r="49" spans="1:9" s="52" customFormat="1" ht="17.399999999999999" x14ac:dyDescent="0.3">
      <c r="A49" s="74"/>
      <c r="B49" s="68" t="s">
        <v>654</v>
      </c>
      <c r="C49" s="291" t="s">
        <v>715</v>
      </c>
      <c r="D49" s="70">
        <f>Прайс_Арго!I150</f>
        <v>40522.667796610156</v>
      </c>
      <c r="F49" s="75"/>
      <c r="G49" s="68" t="s">
        <v>658</v>
      </c>
      <c r="H49" s="291" t="s">
        <v>720</v>
      </c>
      <c r="I49" s="292">
        <f>Прайс_Арго!I154</f>
        <v>37598.613559322039</v>
      </c>
    </row>
    <row r="50" spans="1:9" s="52" customFormat="1" ht="17.399999999999999" x14ac:dyDescent="0.3">
      <c r="A50" s="74"/>
      <c r="B50" s="68" t="s">
        <v>655</v>
      </c>
      <c r="C50" s="291" t="s">
        <v>714</v>
      </c>
      <c r="D50" s="70">
        <f>Прайс_Арго!I151</f>
        <v>43026.650847457626</v>
      </c>
      <c r="E50" s="49"/>
      <c r="F50" s="74"/>
      <c r="G50" s="68" t="s">
        <v>659</v>
      </c>
      <c r="H50" s="291" t="s">
        <v>721</v>
      </c>
      <c r="I50" s="292">
        <f>Прайс_Арго!I155</f>
        <v>40226.67457627118</v>
      </c>
    </row>
    <row r="51" spans="1:9" s="52" customFormat="1" ht="40.5" customHeight="1" thickBot="1" x14ac:dyDescent="0.35">
      <c r="A51" s="295"/>
      <c r="B51" s="330"/>
      <c r="C51" s="331"/>
      <c r="D51" s="332"/>
      <c r="E51" s="80"/>
      <c r="F51" s="74"/>
      <c r="G51" s="325"/>
      <c r="H51" s="326"/>
      <c r="I51" s="327"/>
    </row>
    <row r="52" spans="1:9" s="52" customFormat="1" ht="19.5" customHeight="1" thickBot="1" x14ac:dyDescent="0.35">
      <c r="A52" s="49"/>
      <c r="B52" s="297"/>
      <c r="C52" s="298"/>
      <c r="D52" s="296"/>
      <c r="E52" s="80"/>
      <c r="F52" s="333" t="s">
        <v>730</v>
      </c>
      <c r="G52" s="334"/>
      <c r="H52" s="334"/>
      <c r="I52" s="335"/>
    </row>
    <row r="53" spans="1:9" s="52" customFormat="1" ht="70.5" customHeight="1" thickBot="1" x14ac:dyDescent="0.35">
      <c r="A53" s="299" t="s">
        <v>722</v>
      </c>
      <c r="B53" s="297"/>
      <c r="C53" s="298"/>
      <c r="D53" s="300">
        <f>Прайс_Арго!I156</f>
        <v>149.49152542372883</v>
      </c>
      <c r="E53" s="80"/>
      <c r="F53" s="151"/>
      <c r="G53" s="307" t="s">
        <v>731</v>
      </c>
      <c r="H53" s="308" t="s">
        <v>732</v>
      </c>
      <c r="I53" s="309">
        <f>Прайс_Арго!I115</f>
        <v>10163.928813559321</v>
      </c>
    </row>
    <row r="54" spans="1:9" ht="18" thickBot="1" x14ac:dyDescent="0.35">
      <c r="A54" s="311" t="s">
        <v>735</v>
      </c>
      <c r="B54" s="311"/>
      <c r="C54" s="311"/>
      <c r="D54" s="311"/>
      <c r="F54" s="336"/>
      <c r="G54" s="336"/>
      <c r="H54" s="336"/>
      <c r="I54" s="336"/>
    </row>
    <row r="55" spans="1:9" s="52" customFormat="1" ht="17.399999999999999" x14ac:dyDescent="0.3">
      <c r="A55" s="67" t="s">
        <v>15</v>
      </c>
      <c r="B55" s="68" t="s">
        <v>736</v>
      </c>
      <c r="C55" s="291" t="s">
        <v>743</v>
      </c>
      <c r="D55" s="70">
        <f>Прайс_Арго!I157</f>
        <v>1599.5593220338983</v>
      </c>
      <c r="F55" s="301"/>
      <c r="G55" s="302"/>
      <c r="H55" s="303"/>
      <c r="I55" s="304"/>
    </row>
    <row r="56" spans="1:9" s="52" customFormat="1" ht="17.399999999999999" x14ac:dyDescent="0.3">
      <c r="A56" s="74"/>
      <c r="B56" s="68" t="s">
        <v>737</v>
      </c>
      <c r="C56" s="291" t="s">
        <v>740</v>
      </c>
      <c r="D56" s="70">
        <f>Прайс_Арго!I158</f>
        <v>1680.2847457627117</v>
      </c>
      <c r="F56" s="305"/>
      <c r="G56" s="302"/>
      <c r="H56" s="303"/>
      <c r="I56" s="304"/>
    </row>
    <row r="57" spans="1:9" s="52" customFormat="1" ht="17.399999999999999" x14ac:dyDescent="0.3">
      <c r="A57" s="74"/>
      <c r="B57" s="68" t="s">
        <v>738</v>
      </c>
      <c r="C57" s="291" t="s">
        <v>741</v>
      </c>
      <c r="D57" s="70">
        <f>Прайс_Арго!I159</f>
        <v>1796.8881355932201</v>
      </c>
      <c r="F57" s="306"/>
      <c r="G57" s="302"/>
      <c r="H57" s="303"/>
      <c r="I57" s="304"/>
    </row>
    <row r="58" spans="1:9" s="52" customFormat="1" ht="17.399999999999999" x14ac:dyDescent="0.3">
      <c r="A58" s="74"/>
      <c r="B58" s="68" t="s">
        <v>739</v>
      </c>
      <c r="C58" s="291" t="s">
        <v>742</v>
      </c>
      <c r="D58" s="70">
        <f>Прайс_Арго!I160</f>
        <v>1935.9152542372879</v>
      </c>
      <c r="E58" s="49"/>
      <c r="F58" s="305"/>
      <c r="G58" s="302"/>
      <c r="H58" s="303"/>
      <c r="I58" s="304"/>
    </row>
    <row r="59" spans="1:9" s="52" customFormat="1" ht="40.5" customHeight="1" thickBot="1" x14ac:dyDescent="0.35">
      <c r="A59" s="295"/>
      <c r="B59" s="330"/>
      <c r="C59" s="331"/>
      <c r="D59" s="332"/>
      <c r="E59" s="80"/>
      <c r="F59" s="305"/>
      <c r="G59" s="323"/>
      <c r="H59" s="324"/>
      <c r="I59" s="324"/>
    </row>
    <row r="60" spans="1:9" s="52" customFormat="1" ht="17.399999999999999" x14ac:dyDescent="0.3">
      <c r="A60" s="61" t="s">
        <v>615</v>
      </c>
      <c r="B60" s="155"/>
      <c r="C60" s="155"/>
      <c r="D60" s="49"/>
      <c r="E60" s="49"/>
      <c r="F60" s="49"/>
      <c r="G60" s="156"/>
      <c r="H60" s="98"/>
      <c r="I60" s="157"/>
    </row>
    <row r="61" spans="1:9" ht="36" customHeight="1" x14ac:dyDescent="0.3">
      <c r="A61" s="328" t="s">
        <v>729</v>
      </c>
      <c r="B61" s="329"/>
      <c r="C61" s="329"/>
      <c r="D61" s="329"/>
      <c r="E61" s="329"/>
      <c r="F61" s="329"/>
      <c r="G61" s="329"/>
      <c r="H61" s="329"/>
      <c r="I61" s="329"/>
    </row>
    <row r="62" spans="1:9" ht="18" x14ac:dyDescent="0.35">
      <c r="A62" s="59" t="s">
        <v>733</v>
      </c>
      <c r="B62" s="51"/>
      <c r="F62" s="52"/>
      <c r="G62" s="155"/>
      <c r="H62" s="155"/>
      <c r="I62" s="159"/>
    </row>
    <row r="63" spans="1:9" ht="18" x14ac:dyDescent="0.35">
      <c r="A63" s="59" t="s">
        <v>616</v>
      </c>
      <c r="B63" s="51"/>
      <c r="F63" s="52"/>
      <c r="G63" s="155"/>
      <c r="H63" s="155"/>
      <c r="I63" s="159"/>
    </row>
    <row r="64" spans="1:9" ht="18" x14ac:dyDescent="0.35">
      <c r="A64" s="160" t="s">
        <v>91</v>
      </c>
      <c r="B64" s="51"/>
      <c r="F64" s="161"/>
      <c r="G64" s="161"/>
      <c r="I64" s="159"/>
    </row>
    <row r="65" spans="2:9" ht="18" x14ac:dyDescent="0.35">
      <c r="B65" s="51"/>
      <c r="E65" s="162"/>
      <c r="F65" s="161"/>
      <c r="G65" s="161"/>
      <c r="I65" s="159"/>
    </row>
    <row r="66" spans="2:9" x14ac:dyDescent="0.3">
      <c r="B66" s="51"/>
      <c r="E66" s="162"/>
    </row>
    <row r="67" spans="2:9" x14ac:dyDescent="0.3">
      <c r="B67" s="51"/>
      <c r="E67" s="162"/>
    </row>
    <row r="68" spans="2:9" x14ac:dyDescent="0.3">
      <c r="B68" s="51"/>
      <c r="E68" s="162"/>
    </row>
    <row r="69" spans="2:9" x14ac:dyDescent="0.3">
      <c r="B69" s="51"/>
      <c r="E69" s="162"/>
    </row>
    <row r="70" spans="2:9" x14ac:dyDescent="0.3">
      <c r="B70" s="51"/>
      <c r="E70" s="162"/>
    </row>
    <row r="71" spans="2:9" x14ac:dyDescent="0.3">
      <c r="B71" s="51"/>
      <c r="E71" s="162"/>
    </row>
    <row r="72" spans="2:9" x14ac:dyDescent="0.3">
      <c r="B72" s="51"/>
      <c r="E72" s="162"/>
    </row>
    <row r="73" spans="2:9" x14ac:dyDescent="0.3">
      <c r="B73" s="51"/>
      <c r="E73" s="162"/>
    </row>
    <row r="74" spans="2:9" x14ac:dyDescent="0.3">
      <c r="B74" s="51"/>
      <c r="E74" s="162"/>
    </row>
    <row r="75" spans="2:9" x14ac:dyDescent="0.3">
      <c r="B75" s="51"/>
      <c r="E75" s="162"/>
    </row>
    <row r="76" spans="2:9" x14ac:dyDescent="0.3">
      <c r="B76" s="51"/>
    </row>
    <row r="77" spans="2:9" x14ac:dyDescent="0.3">
      <c r="B77" s="51"/>
    </row>
    <row r="78" spans="2:9" x14ac:dyDescent="0.3">
      <c r="B78" s="51"/>
    </row>
    <row r="79" spans="2:9" x14ac:dyDescent="0.3">
      <c r="B79" s="51"/>
    </row>
    <row r="80" spans="2:9" x14ac:dyDescent="0.3">
      <c r="B80" s="51"/>
    </row>
  </sheetData>
  <sheetProtection password="9A3E" sheet="1" objects="1" scenarios="1"/>
  <mergeCells count="31">
    <mergeCell ref="A61:I61"/>
    <mergeCell ref="B51:D51"/>
    <mergeCell ref="G51:I51"/>
    <mergeCell ref="A28:D28"/>
    <mergeCell ref="F28:I28"/>
    <mergeCell ref="A46:D46"/>
    <mergeCell ref="F46:I46"/>
    <mergeCell ref="A40:D40"/>
    <mergeCell ref="F40:I40"/>
    <mergeCell ref="B45:D45"/>
    <mergeCell ref="G45:I45"/>
    <mergeCell ref="A34:D34"/>
    <mergeCell ref="F52:I52"/>
    <mergeCell ref="A54:D54"/>
    <mergeCell ref="F54:I54"/>
    <mergeCell ref="B59:D59"/>
    <mergeCell ref="G59:I59"/>
    <mergeCell ref="D5:F5"/>
    <mergeCell ref="G5:I5"/>
    <mergeCell ref="H12:I12"/>
    <mergeCell ref="A16:D16"/>
    <mergeCell ref="B21:D21"/>
    <mergeCell ref="G21:I21"/>
    <mergeCell ref="F16:I16"/>
    <mergeCell ref="F34:I34"/>
    <mergeCell ref="B39:D39"/>
    <mergeCell ref="G39:I39"/>
    <mergeCell ref="G27:I27"/>
    <mergeCell ref="A22:D22"/>
    <mergeCell ref="F22:I22"/>
    <mergeCell ref="B27:D27"/>
  </mergeCells>
  <pageMargins left="0.57013888888888886" right="0.2" top="0.1701388888888889" bottom="0.1701388888888889" header="0.51180555555555551" footer="0.32"/>
  <pageSetup paperSize="9" scale="64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windowProtection="1" showGridLines="0" showZeros="0" tabSelected="1" zoomScale="87" zoomScaleNormal="87" zoomScaleSheetLayoutView="70" workbookViewId="0">
      <selection activeCell="G12" sqref="G12"/>
    </sheetView>
  </sheetViews>
  <sheetFormatPr defaultColWidth="8.90625" defaultRowHeight="15.6" x14ac:dyDescent="0.3"/>
  <cols>
    <col min="1" max="1" width="18.6328125" style="49" customWidth="1"/>
    <col min="2" max="2" width="15.08984375" style="49" customWidth="1"/>
    <col min="3" max="3" width="16.6328125" style="49" customWidth="1"/>
    <col min="4" max="4" width="9.08984375" style="49" customWidth="1"/>
    <col min="5" max="5" width="3.1796875" style="49" customWidth="1"/>
    <col min="6" max="6" width="18.6328125" style="49" customWidth="1"/>
    <col min="7" max="7" width="19.1796875" style="49" customWidth="1"/>
    <col min="8" max="8" width="16.6328125" style="49" customWidth="1"/>
    <col min="9" max="9" width="14.6328125" style="49" customWidth="1"/>
    <col min="10" max="10" width="8.81640625" style="52" customWidth="1"/>
    <col min="11" max="16384" width="8.90625" style="45"/>
  </cols>
  <sheetData>
    <row r="1" spans="1:10" ht="31.5" customHeight="1" x14ac:dyDescent="0.4">
      <c r="C1" s="189"/>
      <c r="D1" s="47"/>
      <c r="E1" s="48"/>
      <c r="F1" s="48"/>
      <c r="I1" s="50"/>
    </row>
    <row r="2" spans="1:10" ht="16.8" x14ac:dyDescent="0.3">
      <c r="B2" s="45"/>
      <c r="C2" s="51"/>
      <c r="D2" s="52"/>
      <c r="E2" s="45"/>
      <c r="G2" s="51"/>
      <c r="H2" s="51"/>
      <c r="I2" s="50"/>
    </row>
    <row r="3" spans="1:10" ht="16.8" x14ac:dyDescent="0.3">
      <c r="B3" s="45"/>
      <c r="C3" s="51"/>
      <c r="D3" s="52"/>
      <c r="E3" s="45"/>
      <c r="G3" s="51"/>
      <c r="H3" s="51"/>
      <c r="I3" s="53"/>
    </row>
    <row r="4" spans="1:10" ht="17.399999999999999" x14ac:dyDescent="0.3">
      <c r="B4" s="45"/>
      <c r="C4" s="51"/>
      <c r="D4" s="52"/>
      <c r="E4" s="45"/>
      <c r="G4" s="51"/>
      <c r="H4" s="51"/>
      <c r="I4" s="54"/>
    </row>
    <row r="5" spans="1:10" ht="30" customHeight="1" x14ac:dyDescent="0.4">
      <c r="A5" s="278" t="s">
        <v>4</v>
      </c>
      <c r="B5" s="45"/>
      <c r="C5" s="51"/>
      <c r="D5" s="320"/>
      <c r="E5" s="320"/>
      <c r="F5" s="320"/>
      <c r="G5" s="321"/>
      <c r="H5" s="321"/>
      <c r="I5" s="321"/>
      <c r="J5" s="45"/>
    </row>
    <row r="6" spans="1:10" ht="18.75" customHeight="1" x14ac:dyDescent="0.4">
      <c r="A6" s="55"/>
      <c r="B6" s="45"/>
      <c r="C6" s="51"/>
      <c r="D6" s="56"/>
      <c r="E6" s="56"/>
      <c r="F6" s="56"/>
      <c r="G6" s="57"/>
      <c r="H6" s="57"/>
      <c r="I6" s="57"/>
      <c r="J6" s="45"/>
    </row>
    <row r="7" spans="1:10" x14ac:dyDescent="0.3">
      <c r="A7" s="45" t="s">
        <v>541</v>
      </c>
      <c r="I7" s="58"/>
    </row>
    <row r="8" spans="1:10" x14ac:dyDescent="0.3">
      <c r="A8" s="49" t="s">
        <v>92</v>
      </c>
    </row>
    <row r="9" spans="1:10" x14ac:dyDescent="0.3">
      <c r="A9" s="49" t="s">
        <v>544</v>
      </c>
    </row>
    <row r="10" spans="1:10" x14ac:dyDescent="0.3">
      <c r="A10" s="49" t="s">
        <v>6</v>
      </c>
    </row>
    <row r="11" spans="1:10" x14ac:dyDescent="0.3">
      <c r="A11" s="49" t="s">
        <v>7</v>
      </c>
    </row>
    <row r="12" spans="1:10" ht="16.2" thickBot="1" x14ac:dyDescent="0.35">
      <c r="A12" s="45" t="s">
        <v>8</v>
      </c>
      <c r="B12" s="59"/>
      <c r="C12" s="59"/>
      <c r="D12" s="61"/>
      <c r="E12" s="59"/>
      <c r="F12" s="59"/>
      <c r="G12" s="45"/>
      <c r="H12" s="322" t="s">
        <v>606</v>
      </c>
      <c r="I12" s="322"/>
      <c r="J12" s="45"/>
    </row>
    <row r="13" spans="1:10" ht="13.5" customHeight="1" x14ac:dyDescent="0.3">
      <c r="A13" s="45" t="s">
        <v>602</v>
      </c>
      <c r="B13" s="45"/>
      <c r="C13" s="51"/>
      <c r="D13" s="52"/>
      <c r="E13" s="45"/>
      <c r="F13" s="45"/>
      <c r="G13" s="51"/>
      <c r="H13" s="51"/>
      <c r="I13" s="52"/>
      <c r="J13" s="45"/>
    </row>
    <row r="14" spans="1:10" ht="9" customHeight="1" thickBot="1" x14ac:dyDescent="0.35"/>
    <row r="15" spans="1:10" ht="31.2" x14ac:dyDescent="0.3">
      <c r="A15" s="62" t="s">
        <v>9</v>
      </c>
      <c r="B15" s="62" t="s">
        <v>10</v>
      </c>
      <c r="C15" s="63" t="s">
        <v>11</v>
      </c>
      <c r="D15" s="64" t="s">
        <v>12</v>
      </c>
      <c r="E15" s="65"/>
      <c r="F15" s="62" t="s">
        <v>9</v>
      </c>
      <c r="G15" s="62" t="s">
        <v>10</v>
      </c>
      <c r="H15" s="63" t="s">
        <v>11</v>
      </c>
      <c r="I15" s="64" t="s">
        <v>12</v>
      </c>
    </row>
    <row r="16" spans="1:10" ht="8.25" customHeight="1" x14ac:dyDescent="0.3">
      <c r="A16" s="86"/>
      <c r="B16" s="86"/>
      <c r="C16" s="86"/>
      <c r="D16" s="86"/>
    </row>
    <row r="17" spans="1:9" ht="17.399999999999999" x14ac:dyDescent="0.3">
      <c r="A17" s="337" t="s">
        <v>93</v>
      </c>
      <c r="B17" s="337"/>
      <c r="C17" s="337"/>
      <c r="D17" s="337"/>
      <c r="F17" s="190" t="s">
        <v>94</v>
      </c>
      <c r="G17" s="191"/>
      <c r="H17" s="192"/>
      <c r="I17" s="193"/>
    </row>
    <row r="18" spans="1:9" ht="17.399999999999999" x14ac:dyDescent="0.3">
      <c r="A18" s="194" t="s">
        <v>95</v>
      </c>
      <c r="B18" s="83"/>
      <c r="C18" s="192"/>
      <c r="D18" s="104"/>
      <c r="F18" s="195"/>
      <c r="G18" s="196"/>
      <c r="H18" s="197"/>
      <c r="I18" s="198"/>
    </row>
    <row r="19" spans="1:9" s="52" customFormat="1" ht="17.399999999999999" x14ac:dyDescent="0.3">
      <c r="A19" s="85"/>
      <c r="B19" s="199" t="s">
        <v>96</v>
      </c>
      <c r="C19" s="69" t="s">
        <v>97</v>
      </c>
      <c r="D19" s="70">
        <f>Прайс_Арго!I49</f>
        <v>2361.9661016949149</v>
      </c>
      <c r="E19" s="49"/>
      <c r="F19" s="195"/>
      <c r="G19" s="199" t="s">
        <v>98</v>
      </c>
      <c r="H19" s="69" t="s">
        <v>99</v>
      </c>
      <c r="I19" s="70">
        <f>Прайс_Арго!I48</f>
        <v>1853.6949152542372</v>
      </c>
    </row>
    <row r="20" spans="1:9" s="52" customFormat="1" ht="17.399999999999999" x14ac:dyDescent="0.3">
      <c r="A20" s="76"/>
      <c r="B20" s="107"/>
      <c r="C20" s="78"/>
      <c r="D20" s="200"/>
      <c r="E20" s="49"/>
      <c r="F20" s="201"/>
      <c r="G20" s="202"/>
      <c r="H20" s="203"/>
      <c r="I20" s="204"/>
    </row>
    <row r="21" spans="1:9" s="52" customFormat="1" ht="17.399999999999999" x14ac:dyDescent="0.3">
      <c r="A21" s="194" t="s">
        <v>95</v>
      </c>
      <c r="B21" s="83"/>
      <c r="C21" s="72"/>
      <c r="D21" s="84"/>
      <c r="E21" s="49"/>
      <c r="F21" s="337" t="s">
        <v>100</v>
      </c>
      <c r="G21" s="337"/>
      <c r="H21" s="337"/>
      <c r="I21" s="337"/>
    </row>
    <row r="22" spans="1:9" s="52" customFormat="1" ht="17.399999999999999" x14ac:dyDescent="0.3">
      <c r="A22" s="74"/>
      <c r="B22" s="98"/>
      <c r="C22" s="87"/>
      <c r="D22" s="88"/>
      <c r="E22" s="49"/>
      <c r="F22" s="194" t="s">
        <v>101</v>
      </c>
      <c r="G22" s="83"/>
      <c r="H22" s="72"/>
      <c r="I22" s="84"/>
    </row>
    <row r="23" spans="1:9" s="52" customFormat="1" ht="17.399999999999999" x14ac:dyDescent="0.3">
      <c r="A23" s="74"/>
      <c r="B23" s="199" t="s">
        <v>102</v>
      </c>
      <c r="C23" s="69" t="s">
        <v>103</v>
      </c>
      <c r="D23" s="70">
        <f>Прайс_Арго!I50</f>
        <v>3116.8983050847455</v>
      </c>
      <c r="E23" s="49"/>
      <c r="F23" s="74"/>
      <c r="G23" s="49"/>
      <c r="H23" s="197"/>
      <c r="I23" s="205"/>
    </row>
    <row r="24" spans="1:9" s="52" customFormat="1" ht="17.399999999999999" x14ac:dyDescent="0.3">
      <c r="A24" s="74"/>
      <c r="B24" s="86"/>
      <c r="C24" s="87"/>
      <c r="D24" s="88"/>
      <c r="E24" s="49"/>
      <c r="F24" s="85"/>
      <c r="G24" s="206" t="s">
        <v>104</v>
      </c>
      <c r="H24" s="135" t="s">
        <v>105</v>
      </c>
      <c r="I24" s="207">
        <f>Прайс_Арго!I62</f>
        <v>2097.366101694915</v>
      </c>
    </row>
    <row r="25" spans="1:9" s="52" customFormat="1" ht="17.399999999999999" x14ac:dyDescent="0.3">
      <c r="A25" s="194" t="s">
        <v>95</v>
      </c>
      <c r="B25" s="83"/>
      <c r="C25" s="72"/>
      <c r="D25" s="84"/>
      <c r="E25" s="49"/>
      <c r="F25" s="74"/>
      <c r="G25" s="206" t="s">
        <v>106</v>
      </c>
      <c r="H25" s="135" t="s">
        <v>105</v>
      </c>
      <c r="I25" s="207">
        <f>Прайс_Арго!I63</f>
        <v>3269.3796610169488</v>
      </c>
    </row>
    <row r="26" spans="1:9" s="52" customFormat="1" ht="17.399999999999999" x14ac:dyDescent="0.3">
      <c r="A26" s="208"/>
      <c r="B26" s="86"/>
      <c r="C26" s="87"/>
      <c r="D26" s="88"/>
      <c r="E26" s="49"/>
      <c r="F26" s="74"/>
      <c r="G26" s="206" t="s">
        <v>107</v>
      </c>
      <c r="H26" s="135" t="s">
        <v>108</v>
      </c>
      <c r="I26" s="207">
        <f>Прайс_Арго!I64</f>
        <v>2672.9084745762711</v>
      </c>
    </row>
    <row r="27" spans="1:9" s="52" customFormat="1" ht="17.399999999999999" x14ac:dyDescent="0.3">
      <c r="A27" s="85"/>
      <c r="B27" s="86"/>
      <c r="C27" s="87"/>
      <c r="D27" s="88"/>
      <c r="E27" s="49"/>
      <c r="F27" s="74"/>
      <c r="G27" s="206" t="s">
        <v>109</v>
      </c>
      <c r="H27" s="135" t="s">
        <v>108</v>
      </c>
      <c r="I27" s="207">
        <f>Прайс_Арго!I65</f>
        <v>4007.8677966101691</v>
      </c>
    </row>
    <row r="28" spans="1:9" s="52" customFormat="1" ht="17.399999999999999" x14ac:dyDescent="0.3">
      <c r="A28" s="74"/>
      <c r="B28" s="199" t="s">
        <v>110</v>
      </c>
      <c r="C28" s="69" t="s">
        <v>111</v>
      </c>
      <c r="D28" s="70">
        <f>Прайс_Арго!I51</f>
        <v>4798.6779661016953</v>
      </c>
      <c r="E28" s="49"/>
      <c r="F28" s="74"/>
      <c r="G28" s="206" t="s">
        <v>112</v>
      </c>
      <c r="H28" s="135" t="s">
        <v>113</v>
      </c>
      <c r="I28" s="207">
        <f>Прайс_Арго!I66</f>
        <v>2643.0101694915252</v>
      </c>
    </row>
    <row r="29" spans="1:9" s="52" customFormat="1" ht="17.399999999999999" x14ac:dyDescent="0.3">
      <c r="A29" s="75"/>
      <c r="B29" s="86"/>
      <c r="C29" s="87"/>
      <c r="D29" s="88"/>
      <c r="E29" s="49"/>
      <c r="F29" s="76"/>
      <c r="G29" s="209" t="s">
        <v>114</v>
      </c>
      <c r="H29" s="203" t="s">
        <v>113</v>
      </c>
      <c r="I29" s="210">
        <f>Прайс_Арго!I67</f>
        <v>4040.755932203389</v>
      </c>
    </row>
    <row r="30" spans="1:9" s="52" customFormat="1" ht="17.399999999999999" x14ac:dyDescent="0.3">
      <c r="A30" s="211"/>
      <c r="B30" s="107"/>
      <c r="C30" s="78"/>
      <c r="D30" s="200"/>
      <c r="E30" s="49"/>
      <c r="F30" s="194" t="s">
        <v>115</v>
      </c>
      <c r="G30" s="111"/>
      <c r="H30" s="72"/>
      <c r="I30" s="212"/>
    </row>
    <row r="31" spans="1:9" s="52" customFormat="1" ht="17.399999999999999" x14ac:dyDescent="0.3">
      <c r="A31" s="194" t="s">
        <v>116</v>
      </c>
      <c r="B31" s="83"/>
      <c r="C31" s="72"/>
      <c r="D31" s="84"/>
      <c r="E31" s="49"/>
      <c r="F31" s="85"/>
      <c r="G31" s="98"/>
      <c r="H31" s="87"/>
      <c r="I31" s="88"/>
    </row>
    <row r="32" spans="1:9" s="52" customFormat="1" ht="17.399999999999999" x14ac:dyDescent="0.3">
      <c r="A32" s="74"/>
      <c r="B32" s="86"/>
      <c r="C32" s="87"/>
      <c r="D32" s="88"/>
      <c r="E32" s="49"/>
      <c r="F32" s="74"/>
      <c r="G32" s="213" t="s">
        <v>473</v>
      </c>
      <c r="H32" s="135" t="s">
        <v>117</v>
      </c>
      <c r="I32" s="207">
        <f>Прайс_Арго!I55</f>
        <v>1533.7830508474576</v>
      </c>
    </row>
    <row r="33" spans="1:9" s="52" customFormat="1" ht="17.399999999999999" x14ac:dyDescent="0.3">
      <c r="A33" s="74"/>
      <c r="B33" s="98"/>
      <c r="C33" s="87"/>
      <c r="D33" s="88"/>
      <c r="E33" s="49"/>
      <c r="F33" s="74"/>
      <c r="G33" s="213" t="s">
        <v>474</v>
      </c>
      <c r="H33" s="135" t="s">
        <v>118</v>
      </c>
      <c r="I33" s="207">
        <f>Прайс_Арго!I57</f>
        <v>1837.2508474576273</v>
      </c>
    </row>
    <row r="34" spans="1:9" s="52" customFormat="1" ht="17.399999999999999" x14ac:dyDescent="0.3">
      <c r="A34" s="74"/>
      <c r="B34" s="199" t="s">
        <v>119</v>
      </c>
      <c r="C34" s="69" t="s">
        <v>111</v>
      </c>
      <c r="D34" s="70">
        <f>Прайс_Арго!I72</f>
        <v>6357.874576271186</v>
      </c>
      <c r="E34" s="49"/>
      <c r="F34" s="74"/>
      <c r="G34" s="213" t="s">
        <v>475</v>
      </c>
      <c r="H34" s="135" t="s">
        <v>120</v>
      </c>
      <c r="I34" s="207">
        <f>Прайс_Арго!I58</f>
        <v>2761.108474576271</v>
      </c>
    </row>
    <row r="35" spans="1:9" s="52" customFormat="1" ht="17.399999999999999" x14ac:dyDescent="0.3">
      <c r="A35" s="74"/>
      <c r="B35" s="80"/>
      <c r="C35" s="87"/>
      <c r="D35" s="88"/>
      <c r="E35" s="49"/>
      <c r="F35" s="74"/>
      <c r="G35" s="100" t="s">
        <v>476</v>
      </c>
      <c r="H35" s="69" t="s">
        <v>121</v>
      </c>
      <c r="I35" s="70">
        <f>Прайс_Арго!I60</f>
        <v>1903.0271186440677</v>
      </c>
    </row>
    <row r="36" spans="1:9" s="52" customFormat="1" x14ac:dyDescent="0.3">
      <c r="A36" s="76"/>
      <c r="B36" s="77"/>
      <c r="C36" s="214"/>
      <c r="D36" s="82"/>
      <c r="E36" s="49"/>
      <c r="F36" s="76"/>
      <c r="G36" s="77"/>
      <c r="H36" s="214"/>
      <c r="I36" s="215"/>
    </row>
    <row r="37" spans="1:9" ht="17.399999999999999" x14ac:dyDescent="0.3">
      <c r="A37" s="337" t="s">
        <v>122</v>
      </c>
      <c r="B37" s="337"/>
      <c r="C37" s="337"/>
      <c r="D37" s="337"/>
      <c r="F37" s="194" t="s">
        <v>123</v>
      </c>
      <c r="G37" s="111"/>
      <c r="H37" s="72"/>
      <c r="I37" s="84"/>
    </row>
    <row r="38" spans="1:9" s="52" customFormat="1" ht="17.399999999999999" x14ac:dyDescent="0.3">
      <c r="A38" s="216" t="s">
        <v>116</v>
      </c>
      <c r="B38" s="111"/>
      <c r="C38" s="72"/>
      <c r="D38" s="122"/>
      <c r="E38" s="49"/>
      <c r="F38" s="74"/>
      <c r="G38" s="100" t="s">
        <v>124</v>
      </c>
      <c r="H38" s="69" t="s">
        <v>125</v>
      </c>
      <c r="I38" s="70">
        <f>Прайс_Арго!I68</f>
        <v>1917.9762711864405</v>
      </c>
    </row>
    <row r="39" spans="1:9" s="52" customFormat="1" ht="17.399999999999999" x14ac:dyDescent="0.3">
      <c r="A39" s="74"/>
      <c r="B39" s="86"/>
      <c r="C39" s="87"/>
      <c r="D39" s="88"/>
      <c r="E39" s="49"/>
      <c r="F39" s="74"/>
      <c r="G39" s="100" t="s">
        <v>126</v>
      </c>
      <c r="H39" s="69" t="s">
        <v>125</v>
      </c>
      <c r="I39" s="70">
        <f>Прайс_Арго!I69</f>
        <v>2856.7830508474576</v>
      </c>
    </row>
    <row r="40" spans="1:9" s="52" customFormat="1" ht="17.399999999999999" x14ac:dyDescent="0.3">
      <c r="A40" s="74"/>
      <c r="B40" s="49"/>
      <c r="C40" s="126"/>
      <c r="D40" s="88"/>
      <c r="E40" s="49"/>
      <c r="F40" s="76"/>
      <c r="G40" s="77"/>
      <c r="H40" s="78"/>
      <c r="I40" s="215"/>
    </row>
    <row r="41" spans="1:9" s="52" customFormat="1" ht="17.399999999999999" x14ac:dyDescent="0.3">
      <c r="A41" s="75"/>
      <c r="B41" s="199" t="s">
        <v>127</v>
      </c>
      <c r="C41" s="69" t="s">
        <v>128</v>
      </c>
      <c r="D41" s="70">
        <f>Прайс_Арго!I73</f>
        <v>5782.3322033898303</v>
      </c>
      <c r="E41" s="49"/>
      <c r="F41" s="194" t="s">
        <v>129</v>
      </c>
      <c r="G41" s="111"/>
      <c r="H41" s="72"/>
      <c r="I41" s="84"/>
    </row>
    <row r="42" spans="1:9" s="52" customFormat="1" ht="17.399999999999999" x14ac:dyDescent="0.3">
      <c r="A42" s="74"/>
      <c r="B42" s="49"/>
      <c r="C42" s="87"/>
      <c r="D42" s="88"/>
      <c r="E42" s="49"/>
      <c r="F42" s="75"/>
      <c r="G42" s="86"/>
      <c r="H42" s="87"/>
      <c r="I42" s="217"/>
    </row>
    <row r="43" spans="1:9" s="52" customFormat="1" ht="17.399999999999999" x14ac:dyDescent="0.3">
      <c r="A43" s="74"/>
      <c r="B43" s="49"/>
      <c r="C43" s="126"/>
      <c r="D43" s="99"/>
      <c r="E43" s="49"/>
      <c r="F43" s="74"/>
      <c r="G43" s="100" t="s">
        <v>130</v>
      </c>
      <c r="H43" s="69" t="s">
        <v>131</v>
      </c>
      <c r="I43" s="207">
        <f>Прайс_Арго!I61</f>
        <v>1237.7898305084743</v>
      </c>
    </row>
    <row r="44" spans="1:9" s="52" customFormat="1" ht="18" thickBot="1" x14ac:dyDescent="0.35">
      <c r="A44" s="76"/>
      <c r="B44" s="77"/>
      <c r="C44" s="214"/>
      <c r="D44" s="82"/>
      <c r="E44" s="49"/>
      <c r="F44" s="108"/>
      <c r="G44" s="107"/>
      <c r="H44" s="78"/>
      <c r="I44" s="275"/>
    </row>
    <row r="45" spans="1:9" s="52" customFormat="1" ht="18" x14ac:dyDescent="0.35">
      <c r="A45" s="190" t="s">
        <v>132</v>
      </c>
      <c r="B45" s="111"/>
      <c r="C45" s="72"/>
      <c r="D45" s="137"/>
      <c r="E45" s="49"/>
      <c r="F45" s="194" t="s">
        <v>133</v>
      </c>
      <c r="G45" s="111"/>
      <c r="H45" s="72"/>
      <c r="I45" s="84"/>
    </row>
    <row r="46" spans="1:9" s="52" customFormat="1" ht="17.399999999999999" x14ac:dyDescent="0.3">
      <c r="A46" s="74"/>
      <c r="B46" s="199" t="s">
        <v>134</v>
      </c>
      <c r="C46" s="69" t="s">
        <v>135</v>
      </c>
      <c r="D46" s="105">
        <f>Прайс_Арго!I52</f>
        <v>2330.5728813559322</v>
      </c>
      <c r="E46" s="49"/>
      <c r="F46" s="74"/>
      <c r="G46" s="218" t="s">
        <v>136</v>
      </c>
      <c r="H46" s="135" t="s">
        <v>137</v>
      </c>
      <c r="I46" s="207">
        <f>Прайс_Арго!I99</f>
        <v>288.51864406779657</v>
      </c>
    </row>
    <row r="47" spans="1:9" s="52" customFormat="1" ht="17.399999999999999" x14ac:dyDescent="0.3">
      <c r="A47" s="74"/>
      <c r="B47" s="199" t="s">
        <v>138</v>
      </c>
      <c r="C47" s="69" t="s">
        <v>139</v>
      </c>
      <c r="D47" s="105">
        <f>Прайс_Арго!I53</f>
        <v>3027.2033898305085</v>
      </c>
      <c r="E47" s="49"/>
      <c r="F47" s="85"/>
      <c r="G47" s="218" t="s">
        <v>140</v>
      </c>
      <c r="H47" s="135" t="s">
        <v>141</v>
      </c>
      <c r="I47" s="207">
        <f>Прайс_Арго!I100</f>
        <v>449.96949152542362</v>
      </c>
    </row>
    <row r="48" spans="1:9" s="52" customFormat="1" ht="17.399999999999999" x14ac:dyDescent="0.3">
      <c r="A48" s="74"/>
      <c r="B48" s="199" t="s">
        <v>142</v>
      </c>
      <c r="C48" s="69" t="s">
        <v>143</v>
      </c>
      <c r="D48" s="105">
        <f>Прайс_Арго!I54</f>
        <v>4205.1966101694916</v>
      </c>
      <c r="E48" s="49"/>
      <c r="F48" s="75"/>
      <c r="G48" s="218" t="s">
        <v>144</v>
      </c>
      <c r="H48" s="135" t="s">
        <v>145</v>
      </c>
      <c r="I48" s="207">
        <f>Прайс_Арго!I101</f>
        <v>517.24067796610166</v>
      </c>
    </row>
    <row r="49" spans="1:13" s="52" customFormat="1" ht="17.399999999999999" x14ac:dyDescent="0.3">
      <c r="A49" s="76"/>
      <c r="B49" s="81"/>
      <c r="C49" s="78"/>
      <c r="D49" s="200"/>
      <c r="E49" s="49"/>
      <c r="F49" s="76"/>
      <c r="G49" s="219"/>
      <c r="H49" s="203"/>
      <c r="I49" s="210"/>
    </row>
    <row r="50" spans="1:13" s="52" customFormat="1" ht="18" x14ac:dyDescent="0.35">
      <c r="A50" s="194" t="s">
        <v>146</v>
      </c>
      <c r="B50" s="71"/>
      <c r="C50" s="72"/>
      <c r="D50" s="122"/>
      <c r="E50" s="49"/>
      <c r="F50" s="220" t="s">
        <v>494</v>
      </c>
      <c r="G50" s="94"/>
      <c r="H50" s="221"/>
      <c r="I50" s="222"/>
    </row>
    <row r="51" spans="1:13" s="52" customFormat="1" ht="17.399999999999999" x14ac:dyDescent="0.3">
      <c r="A51" s="74"/>
      <c r="B51" s="199" t="s">
        <v>147</v>
      </c>
      <c r="C51" s="69" t="s">
        <v>148</v>
      </c>
      <c r="D51" s="70">
        <f>Прайс_Арго!I45</f>
        <v>1832.7661016949151</v>
      </c>
      <c r="E51" s="49"/>
      <c r="F51" s="223"/>
      <c r="G51" s="224"/>
      <c r="H51" s="225"/>
      <c r="I51" s="226"/>
    </row>
    <row r="52" spans="1:13" s="52" customFormat="1" ht="17.399999999999999" x14ac:dyDescent="0.3">
      <c r="A52" s="74"/>
      <c r="B52" s="199" t="s">
        <v>499</v>
      </c>
      <c r="C52" s="69" t="s">
        <v>492</v>
      </c>
      <c r="D52" s="70">
        <f>Прайс_Арго!I46</f>
        <v>3022.7186440677965</v>
      </c>
      <c r="E52" s="227"/>
      <c r="F52" s="228"/>
      <c r="G52" s="276" t="s">
        <v>149</v>
      </c>
      <c r="H52" s="69" t="s">
        <v>150</v>
      </c>
      <c r="I52" s="70">
        <f>Прайс_Арго!I56</f>
        <v>979.16949152542372</v>
      </c>
      <c r="K52" s="49"/>
      <c r="L52" s="49"/>
      <c r="M52" s="49"/>
    </row>
    <row r="53" spans="1:13" ht="18" thickBot="1" x14ac:dyDescent="0.35">
      <c r="A53" s="76"/>
      <c r="B53" s="199" t="s">
        <v>500</v>
      </c>
      <c r="C53" s="69" t="s">
        <v>493</v>
      </c>
      <c r="D53" s="70">
        <f>Прайс_Арго!I47</f>
        <v>1811.8372881355933</v>
      </c>
      <c r="E53" s="227"/>
      <c r="F53" s="229"/>
      <c r="G53" s="277" t="s">
        <v>501</v>
      </c>
      <c r="H53" s="135" t="s">
        <v>495</v>
      </c>
      <c r="I53" s="207">
        <f>Прайс_Арго!I59</f>
        <v>686.16610169491526</v>
      </c>
      <c r="K53" s="96"/>
      <c r="L53" s="96"/>
      <c r="M53" s="96"/>
    </row>
    <row r="54" spans="1:13" ht="18" thickBot="1" x14ac:dyDescent="0.35">
      <c r="A54" s="337" t="s">
        <v>151</v>
      </c>
      <c r="B54" s="337"/>
      <c r="C54" s="337"/>
      <c r="D54" s="337"/>
      <c r="E54" s="337"/>
      <c r="F54" s="337"/>
      <c r="G54" s="337"/>
      <c r="H54" s="337"/>
      <c r="I54" s="337"/>
    </row>
    <row r="55" spans="1:13" ht="17.399999999999999" x14ac:dyDescent="0.3">
      <c r="A55" s="194" t="s">
        <v>152</v>
      </c>
      <c r="B55" s="71"/>
      <c r="C55" s="230"/>
      <c r="D55" s="122"/>
      <c r="F55" s="194" t="s">
        <v>153</v>
      </c>
      <c r="G55" s="71"/>
      <c r="H55" s="221"/>
      <c r="I55" s="84"/>
    </row>
    <row r="56" spans="1:13" x14ac:dyDescent="0.3">
      <c r="A56" s="74"/>
      <c r="C56" s="126"/>
      <c r="D56" s="99"/>
      <c r="F56" s="74"/>
      <c r="G56" s="231"/>
      <c r="H56" s="126"/>
      <c r="I56" s="99"/>
    </row>
    <row r="57" spans="1:13" s="52" customFormat="1" x14ac:dyDescent="0.3">
      <c r="A57" s="74"/>
      <c r="B57" s="49"/>
      <c r="C57" s="126"/>
      <c r="D57" s="99"/>
      <c r="E57" s="49"/>
      <c r="F57" s="74"/>
      <c r="G57" s="231"/>
      <c r="H57" s="126"/>
      <c r="I57" s="99"/>
    </row>
    <row r="58" spans="1:13" s="52" customFormat="1" ht="17.399999999999999" x14ac:dyDescent="0.3">
      <c r="A58" s="74"/>
      <c r="B58" s="49"/>
      <c r="C58" s="126"/>
      <c r="D58" s="99"/>
      <c r="E58" s="227"/>
      <c r="F58" s="74"/>
      <c r="G58" s="160"/>
      <c r="H58" s="232"/>
      <c r="I58" s="88"/>
    </row>
    <row r="59" spans="1:13" s="52" customFormat="1" ht="17.399999999999999" x14ac:dyDescent="0.3">
      <c r="A59" s="74"/>
      <c r="B59" s="199" t="s">
        <v>154</v>
      </c>
      <c r="C59" s="69" t="s">
        <v>155</v>
      </c>
      <c r="D59" s="70">
        <f>Прайс_Арго!I70</f>
        <v>8198.1152542372874</v>
      </c>
      <c r="E59" s="227"/>
      <c r="F59" s="228"/>
      <c r="G59" s="199" t="s">
        <v>156</v>
      </c>
      <c r="H59" s="69" t="s">
        <v>128</v>
      </c>
      <c r="I59" s="70">
        <f>Прайс_Арго!I71</f>
        <v>5661.2440677966097</v>
      </c>
    </row>
    <row r="60" spans="1:13" s="52" customFormat="1" ht="18" x14ac:dyDescent="0.35">
      <c r="A60" s="74"/>
      <c r="B60" s="49"/>
      <c r="C60" s="126"/>
      <c r="D60" s="99"/>
      <c r="E60" s="227"/>
      <c r="F60" s="228"/>
      <c r="G60" s="233"/>
      <c r="H60" s="126"/>
      <c r="I60" s="234"/>
    </row>
    <row r="61" spans="1:13" ht="25.5" customHeight="1" x14ac:dyDescent="0.35">
      <c r="A61" s="76"/>
      <c r="B61" s="77"/>
      <c r="C61" s="214"/>
      <c r="D61" s="82"/>
      <c r="F61" s="76"/>
      <c r="G61" s="77"/>
      <c r="H61" s="214"/>
      <c r="I61" s="235"/>
    </row>
    <row r="62" spans="1:13" s="52" customFormat="1" x14ac:dyDescent="0.3">
      <c r="A62" s="236" t="s">
        <v>157</v>
      </c>
      <c r="B62" s="71"/>
      <c r="C62" s="71"/>
      <c r="D62" s="73"/>
      <c r="E62" s="49"/>
    </row>
    <row r="63" spans="1:13" s="52" customFormat="1" x14ac:dyDescent="0.3">
      <c r="A63" s="74"/>
      <c r="B63" s="196"/>
      <c r="C63" s="139"/>
      <c r="D63" s="237"/>
      <c r="E63" s="49"/>
    </row>
    <row r="64" spans="1:13" s="52" customFormat="1" x14ac:dyDescent="0.3">
      <c r="A64" s="74"/>
      <c r="B64" s="68" t="s">
        <v>158</v>
      </c>
      <c r="C64" s="69"/>
      <c r="D64" s="127">
        <f>Прайс_Арго!I5</f>
        <v>452.95932203389833</v>
      </c>
      <c r="E64" s="49"/>
    </row>
    <row r="65" spans="1:10" s="52" customFormat="1" x14ac:dyDescent="0.3">
      <c r="A65" s="112"/>
      <c r="B65" s="115"/>
      <c r="C65" s="115"/>
      <c r="D65" s="130" t="s">
        <v>159</v>
      </c>
      <c r="E65" s="49"/>
    </row>
    <row r="66" spans="1:10" x14ac:dyDescent="0.3">
      <c r="A66" s="45" t="s">
        <v>750</v>
      </c>
      <c r="E66" s="227"/>
      <c r="F66" s="233"/>
      <c r="G66" s="233"/>
      <c r="I66" s="238"/>
    </row>
    <row r="67" spans="1:10" ht="18" x14ac:dyDescent="0.35">
      <c r="A67" s="59" t="s">
        <v>89</v>
      </c>
      <c r="B67" s="51"/>
      <c r="C67" s="51"/>
      <c r="D67" s="52"/>
      <c r="E67" s="45"/>
      <c r="F67" s="45"/>
      <c r="G67" s="51"/>
      <c r="H67" s="51"/>
      <c r="I67" s="159"/>
      <c r="J67" s="45"/>
    </row>
    <row r="68" spans="1:10" ht="18" x14ac:dyDescent="0.35">
      <c r="A68" s="59" t="s">
        <v>90</v>
      </c>
      <c r="B68" s="51"/>
      <c r="C68" s="51"/>
      <c r="D68" s="52"/>
      <c r="E68" s="45"/>
      <c r="F68" s="45"/>
      <c r="G68" s="51"/>
      <c r="H68" s="51"/>
      <c r="I68" s="159"/>
      <c r="J68" s="45"/>
    </row>
    <row r="69" spans="1:10" ht="18" x14ac:dyDescent="0.35">
      <c r="A69" s="160" t="s">
        <v>91</v>
      </c>
      <c r="E69" s="227"/>
      <c r="F69" s="233"/>
      <c r="G69" s="233"/>
      <c r="I69" s="158"/>
    </row>
    <row r="70" spans="1:10" ht="18" x14ac:dyDescent="0.35">
      <c r="E70" s="227"/>
      <c r="F70" s="233"/>
      <c r="G70" s="233"/>
      <c r="I70" s="158"/>
    </row>
    <row r="71" spans="1:10" ht="18" x14ac:dyDescent="0.35">
      <c r="E71" s="227"/>
      <c r="F71" s="233"/>
      <c r="G71" s="233"/>
      <c r="I71" s="158"/>
    </row>
    <row r="72" spans="1:10" ht="18" x14ac:dyDescent="0.35">
      <c r="C72" s="239"/>
      <c r="D72" s="240"/>
      <c r="E72" s="227"/>
      <c r="F72" s="233"/>
      <c r="G72" s="233"/>
      <c r="I72" s="158"/>
    </row>
    <row r="73" spans="1:10" ht="18" x14ac:dyDescent="0.35">
      <c r="B73" s="231"/>
      <c r="C73" s="239"/>
      <c r="D73" s="240"/>
      <c r="E73" s="227"/>
      <c r="F73" s="233"/>
      <c r="G73" s="233"/>
      <c r="I73" s="158"/>
    </row>
    <row r="74" spans="1:10" ht="18" x14ac:dyDescent="0.35">
      <c r="B74" s="160"/>
      <c r="C74" s="239"/>
      <c r="D74" s="240"/>
      <c r="E74" s="227"/>
      <c r="I74" s="158"/>
    </row>
    <row r="75" spans="1:10" ht="18" x14ac:dyDescent="0.35">
      <c r="B75" s="231"/>
      <c r="C75" s="239"/>
      <c r="D75" s="240"/>
      <c r="E75" s="227"/>
      <c r="I75" s="158"/>
    </row>
    <row r="76" spans="1:10" ht="18" x14ac:dyDescent="0.35">
      <c r="D76" s="240"/>
      <c r="E76" s="227"/>
      <c r="I76" s="158"/>
    </row>
    <row r="77" spans="1:10" ht="17.399999999999999" x14ac:dyDescent="0.3">
      <c r="D77" s="240"/>
      <c r="E77" s="227"/>
    </row>
    <row r="78" spans="1:10" ht="17.399999999999999" x14ac:dyDescent="0.3">
      <c r="D78" s="240"/>
      <c r="E78" s="227"/>
    </row>
    <row r="79" spans="1:10" ht="17.399999999999999" x14ac:dyDescent="0.3">
      <c r="D79" s="240"/>
      <c r="E79" s="227"/>
    </row>
    <row r="80" spans="1:10" ht="17.399999999999999" x14ac:dyDescent="0.3">
      <c r="D80" s="240"/>
      <c r="E80" s="227"/>
    </row>
    <row r="81" spans="1:5" ht="17.399999999999999" x14ac:dyDescent="0.3">
      <c r="D81" s="240"/>
      <c r="E81" s="227"/>
    </row>
    <row r="82" spans="1:5" ht="17.399999999999999" x14ac:dyDescent="0.3">
      <c r="D82" s="240"/>
      <c r="E82" s="227"/>
    </row>
    <row r="83" spans="1:5" ht="17.399999999999999" x14ac:dyDescent="0.3">
      <c r="D83" s="240"/>
    </row>
    <row r="84" spans="1:5" ht="17.399999999999999" x14ac:dyDescent="0.3">
      <c r="A84" s="231"/>
      <c r="B84" s="231"/>
      <c r="C84" s="239"/>
      <c r="D84" s="240"/>
    </row>
    <row r="85" spans="1:5" ht="17.399999999999999" x14ac:dyDescent="0.3">
      <c r="A85" s="231"/>
      <c r="B85" s="231"/>
      <c r="C85" s="239"/>
      <c r="D85" s="240"/>
    </row>
    <row r="86" spans="1:5" ht="17.399999999999999" x14ac:dyDescent="0.3">
      <c r="A86" s="231"/>
      <c r="D86" s="240"/>
    </row>
    <row r="87" spans="1:5" ht="17.399999999999999" x14ac:dyDescent="0.3">
      <c r="D87" s="240"/>
    </row>
    <row r="88" spans="1:5" ht="17.399999999999999" x14ac:dyDescent="0.3">
      <c r="D88" s="240"/>
    </row>
  </sheetData>
  <sheetProtection password="9A3E" sheet="1" objects="1" scenarios="1"/>
  <mergeCells count="7">
    <mergeCell ref="F21:I21"/>
    <mergeCell ref="A37:D37"/>
    <mergeCell ref="A54:I54"/>
    <mergeCell ref="D5:F5"/>
    <mergeCell ref="G5:I5"/>
    <mergeCell ref="H12:I12"/>
    <mergeCell ref="A17:D17"/>
  </mergeCells>
  <phoneticPr fontId="13" type="noConversion"/>
  <pageMargins left="0.27986111111111112" right="0.2" top="0.1701388888888889" bottom="0.1701388888888889" header="0.51180555555555551" footer="0.24"/>
  <pageSetup paperSize="9" scale="62" firstPageNumber="0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indowProtection="1" showGridLines="0" showZeros="0" zoomScale="84" zoomScaleNormal="84" zoomScaleSheetLayoutView="85" workbookViewId="0">
      <selection activeCell="I19" sqref="I19"/>
    </sheetView>
  </sheetViews>
  <sheetFormatPr defaultColWidth="8.90625" defaultRowHeight="15.6" x14ac:dyDescent="0.3"/>
  <cols>
    <col min="1" max="1" width="11.1796875" style="45" customWidth="1"/>
    <col min="2" max="2" width="11.54296875" style="241" customWidth="1"/>
    <col min="3" max="3" width="18.453125" style="45" customWidth="1"/>
    <col min="4" max="4" width="8.453125" style="52" customWidth="1"/>
    <col min="5" max="5" width="3.36328125" style="45" customWidth="1"/>
    <col min="6" max="6" width="14.81640625" style="45" customWidth="1"/>
    <col min="7" max="7" width="14.6328125" style="45" customWidth="1"/>
    <col min="8" max="8" width="20.36328125" style="45" customWidth="1"/>
    <col min="9" max="9" width="8.54296875" style="52" customWidth="1"/>
    <col min="10" max="10" width="1" style="45" customWidth="1"/>
    <col min="11" max="16384" width="8.90625" style="45"/>
  </cols>
  <sheetData>
    <row r="1" spans="1:10" ht="22.5" customHeight="1" x14ac:dyDescent="0.35">
      <c r="B1" s="338"/>
      <c r="C1" s="338"/>
      <c r="D1" s="338"/>
      <c r="E1" s="338"/>
      <c r="F1" s="338"/>
      <c r="G1" s="338"/>
      <c r="H1" s="338"/>
      <c r="I1" s="338"/>
      <c r="J1" s="338"/>
    </row>
    <row r="2" spans="1:10" ht="16.8" x14ac:dyDescent="0.3">
      <c r="D2" s="155"/>
      <c r="G2" s="51"/>
      <c r="H2" s="51"/>
      <c r="I2" s="50"/>
    </row>
    <row r="3" spans="1:10" ht="16.8" x14ac:dyDescent="0.3">
      <c r="D3" s="155"/>
      <c r="G3" s="51"/>
      <c r="H3" s="51"/>
      <c r="I3" s="53"/>
    </row>
    <row r="4" spans="1:10" ht="17.399999999999999" x14ac:dyDescent="0.3">
      <c r="D4" s="155"/>
      <c r="G4" s="51"/>
      <c r="H4" s="51"/>
      <c r="I4" s="54"/>
    </row>
    <row r="5" spans="1:10" ht="33" customHeight="1" x14ac:dyDescent="0.4">
      <c r="A5" s="278" t="s">
        <v>4</v>
      </c>
      <c r="B5" s="45"/>
      <c r="C5" s="51"/>
      <c r="D5" s="320"/>
      <c r="E5" s="320"/>
      <c r="F5" s="320"/>
      <c r="G5" s="321"/>
      <c r="H5" s="321"/>
      <c r="I5" s="321"/>
    </row>
    <row r="6" spans="1:10" ht="15.75" customHeight="1" x14ac:dyDescent="0.4">
      <c r="A6" s="55"/>
      <c r="B6" s="45"/>
      <c r="C6" s="51"/>
      <c r="D6" s="56"/>
      <c r="E6" s="56"/>
      <c r="F6" s="56"/>
      <c r="G6" s="57"/>
      <c r="H6" s="57"/>
      <c r="I6" s="57"/>
    </row>
    <row r="7" spans="1:10" x14ac:dyDescent="0.3">
      <c r="A7" s="242" t="s">
        <v>545</v>
      </c>
    </row>
    <row r="8" spans="1:10" x14ac:dyDescent="0.3">
      <c r="A8" s="242" t="s">
        <v>92</v>
      </c>
    </row>
    <row r="9" spans="1:10" x14ac:dyDescent="0.3">
      <c r="A9" s="242" t="s">
        <v>544</v>
      </c>
    </row>
    <row r="10" spans="1:10" x14ac:dyDescent="0.3">
      <c r="A10" s="242" t="s">
        <v>6</v>
      </c>
    </row>
    <row r="11" spans="1:10" x14ac:dyDescent="0.3">
      <c r="A11" s="242" t="s">
        <v>7</v>
      </c>
    </row>
    <row r="12" spans="1:10" ht="16.2" thickBot="1" x14ac:dyDescent="0.35">
      <c r="A12" s="45" t="s">
        <v>160</v>
      </c>
      <c r="B12" s="45"/>
      <c r="H12" s="322" t="s">
        <v>607</v>
      </c>
      <c r="I12" s="322"/>
    </row>
    <row r="13" spans="1:10" ht="17.25" customHeight="1" thickBot="1" x14ac:dyDescent="0.35">
      <c r="A13" s="45" t="s">
        <v>602</v>
      </c>
      <c r="B13" s="45"/>
      <c r="C13" s="51"/>
      <c r="G13" s="51"/>
      <c r="H13" s="51"/>
    </row>
    <row r="14" spans="1:10" ht="31.8" thickBot="1" x14ac:dyDescent="0.35">
      <c r="A14" s="62" t="s">
        <v>9</v>
      </c>
      <c r="B14" s="62" t="s">
        <v>10</v>
      </c>
      <c r="C14" s="63" t="s">
        <v>11</v>
      </c>
      <c r="D14" s="64" t="s">
        <v>12</v>
      </c>
      <c r="E14" s="65"/>
      <c r="F14" s="62" t="s">
        <v>9</v>
      </c>
      <c r="G14" s="62" t="s">
        <v>10</v>
      </c>
      <c r="H14" s="63" t="s">
        <v>11</v>
      </c>
      <c r="I14" s="64" t="s">
        <v>12</v>
      </c>
    </row>
    <row r="15" spans="1:10" ht="3.75" customHeight="1" x14ac:dyDescent="0.3"/>
    <row r="16" spans="1:10" ht="17.399999999999999" x14ac:dyDescent="0.3">
      <c r="A16" s="311" t="s">
        <v>161</v>
      </c>
      <c r="B16" s="311"/>
      <c r="C16" s="311"/>
      <c r="D16" s="311"/>
      <c r="E16" s="311"/>
      <c r="F16" s="311"/>
      <c r="G16" s="311"/>
      <c r="H16" s="311"/>
      <c r="I16" s="311"/>
    </row>
    <row r="17" spans="1:9" s="52" customFormat="1" x14ac:dyDescent="0.3">
      <c r="A17" s="243" t="s">
        <v>162</v>
      </c>
      <c r="B17" s="111"/>
      <c r="C17" s="72"/>
      <c r="D17" s="244"/>
      <c r="E17" s="49"/>
      <c r="F17" s="243" t="s">
        <v>163</v>
      </c>
      <c r="G17" s="83"/>
      <c r="H17" s="72"/>
      <c r="I17" s="244"/>
    </row>
    <row r="18" spans="1:9" s="52" customFormat="1" x14ac:dyDescent="0.3">
      <c r="A18" s="125"/>
      <c r="B18" s="68" t="s">
        <v>164</v>
      </c>
      <c r="C18" s="69" t="s">
        <v>165</v>
      </c>
      <c r="D18" s="245">
        <f>Прайс_Арго!I94</f>
        <v>8751.2338983050831</v>
      </c>
      <c r="E18" s="49"/>
      <c r="F18" s="125"/>
      <c r="G18" s="68" t="s">
        <v>166</v>
      </c>
      <c r="H18" s="69" t="s">
        <v>167</v>
      </c>
      <c r="I18" s="245">
        <f>Прайс_Арго!I95</f>
        <v>5619.3864406779658</v>
      </c>
    </row>
    <row r="19" spans="1:9" s="52" customFormat="1" x14ac:dyDescent="0.3">
      <c r="A19" s="125"/>
      <c r="B19" s="246"/>
      <c r="C19" s="135"/>
      <c r="D19" s="247" t="s">
        <v>477</v>
      </c>
      <c r="E19" s="49"/>
      <c r="F19" s="125"/>
      <c r="G19" s="68" t="s">
        <v>168</v>
      </c>
      <c r="H19" s="69" t="s">
        <v>169</v>
      </c>
      <c r="I19" s="245">
        <f>Прайс_Арго!I96</f>
        <v>6174</v>
      </c>
    </row>
    <row r="20" spans="1:9" s="52" customFormat="1" x14ac:dyDescent="0.3">
      <c r="A20" s="125"/>
      <c r="B20" s="86"/>
      <c r="C20" s="87"/>
      <c r="D20" s="248" t="s">
        <v>469</v>
      </c>
      <c r="E20" s="49"/>
      <c r="F20" s="125"/>
      <c r="G20" s="68" t="s">
        <v>170</v>
      </c>
      <c r="H20" s="69" t="s">
        <v>171</v>
      </c>
      <c r="I20" s="245">
        <f>Прайс_Арго!I97</f>
        <v>6946.8711864406769</v>
      </c>
    </row>
    <row r="21" spans="1:9" s="49" customFormat="1" x14ac:dyDescent="0.3">
      <c r="A21" s="125"/>
      <c r="B21" s="86"/>
      <c r="C21" s="98"/>
      <c r="D21" s="249" t="s">
        <v>478</v>
      </c>
      <c r="F21" s="125"/>
      <c r="G21" s="250" t="s">
        <v>172</v>
      </c>
      <c r="H21" s="251" t="s">
        <v>173</v>
      </c>
      <c r="I21" s="252">
        <f>Прайс_Арго!I98</f>
        <v>7767.5796610169491</v>
      </c>
    </row>
    <row r="22" spans="1:9" ht="34.5" customHeight="1" thickBot="1" x14ac:dyDescent="0.35">
      <c r="A22" s="128"/>
      <c r="B22" s="340" t="s">
        <v>502</v>
      </c>
      <c r="C22" s="341"/>
      <c r="D22" s="342"/>
      <c r="E22" s="115"/>
      <c r="F22" s="253"/>
      <c r="G22" s="254"/>
      <c r="H22" s="255"/>
      <c r="I22" s="256"/>
    </row>
    <row r="23" spans="1:9" ht="18" thickBot="1" x14ac:dyDescent="0.35">
      <c r="A23" s="311" t="s">
        <v>174</v>
      </c>
      <c r="B23" s="311"/>
      <c r="C23" s="311"/>
      <c r="D23" s="311"/>
      <c r="E23" s="311"/>
      <c r="F23" s="311"/>
      <c r="G23" s="311"/>
      <c r="H23" s="311"/>
      <c r="I23" s="311"/>
    </row>
    <row r="24" spans="1:9" x14ac:dyDescent="0.3">
      <c r="A24" s="257" t="s">
        <v>175</v>
      </c>
      <c r="B24" s="94"/>
      <c r="C24" s="95"/>
      <c r="D24" s="244"/>
      <c r="E24" s="96"/>
      <c r="F24" s="257" t="s">
        <v>175</v>
      </c>
      <c r="G24" s="132"/>
      <c r="H24" s="95"/>
      <c r="I24" s="124"/>
    </row>
    <row r="25" spans="1:9" s="52" customFormat="1" x14ac:dyDescent="0.3">
      <c r="A25" s="85"/>
      <c r="B25" s="68" t="s">
        <v>176</v>
      </c>
      <c r="C25" s="69" t="s">
        <v>177</v>
      </c>
      <c r="D25" s="245">
        <f>Прайс_Арго!I84</f>
        <v>1382.7966101694915</v>
      </c>
      <c r="E25" s="49"/>
      <c r="F25" s="258"/>
      <c r="G25" s="86"/>
      <c r="H25" s="87"/>
      <c r="I25" s="259"/>
    </row>
    <row r="26" spans="1:9" s="52" customFormat="1" x14ac:dyDescent="0.3">
      <c r="A26" s="85"/>
      <c r="B26" s="68" t="s">
        <v>178</v>
      </c>
      <c r="C26" s="69" t="s">
        <v>179</v>
      </c>
      <c r="D26" s="245">
        <f>Прайс_Арго!I85</f>
        <v>1484.4508474576271</v>
      </c>
      <c r="E26" s="49"/>
      <c r="F26" s="85"/>
      <c r="G26" s="68" t="s">
        <v>180</v>
      </c>
      <c r="H26" s="69" t="s">
        <v>181</v>
      </c>
      <c r="I26" s="245">
        <f>Прайс_Арго!I77</f>
        <v>2740.179661016949</v>
      </c>
    </row>
    <row r="27" spans="1:9" s="52" customFormat="1" x14ac:dyDescent="0.3">
      <c r="A27" s="85"/>
      <c r="B27" s="68" t="s">
        <v>182</v>
      </c>
      <c r="C27" s="69" t="s">
        <v>183</v>
      </c>
      <c r="D27" s="245">
        <f>Прайс_Арго!I76</f>
        <v>1560.6915254237288</v>
      </c>
      <c r="E27" s="49"/>
      <c r="F27" s="85"/>
      <c r="G27" s="86"/>
      <c r="H27" s="87"/>
      <c r="I27" s="260" t="s">
        <v>184</v>
      </c>
    </row>
    <row r="28" spans="1:9" s="52" customFormat="1" x14ac:dyDescent="0.3">
      <c r="A28" s="261"/>
      <c r="B28" s="107"/>
      <c r="C28" s="78"/>
      <c r="D28" s="130" t="s">
        <v>185</v>
      </c>
      <c r="E28" s="49"/>
      <c r="F28" s="262"/>
      <c r="G28" s="107"/>
      <c r="H28" s="78"/>
      <c r="I28" s="82"/>
    </row>
    <row r="29" spans="1:9" s="52" customFormat="1" x14ac:dyDescent="0.3">
      <c r="A29" s="236" t="s">
        <v>175</v>
      </c>
      <c r="B29" s="83"/>
      <c r="C29" s="72"/>
      <c r="D29" s="124"/>
      <c r="E29" s="49"/>
      <c r="F29" s="236" t="s">
        <v>186</v>
      </c>
      <c r="G29" s="71"/>
      <c r="H29" s="230"/>
      <c r="I29" s="73"/>
    </row>
    <row r="30" spans="1:9" s="52" customFormat="1" x14ac:dyDescent="0.3">
      <c r="A30" s="85"/>
      <c r="B30" s="68" t="s">
        <v>187</v>
      </c>
      <c r="C30" s="69" t="s">
        <v>188</v>
      </c>
      <c r="D30" s="245">
        <f>Прайс_Арго!I82</f>
        <v>816.22372881355943</v>
      </c>
      <c r="E30" s="49"/>
      <c r="F30" s="74"/>
      <c r="G30" s="49"/>
      <c r="H30" s="126"/>
      <c r="I30" s="263"/>
    </row>
    <row r="31" spans="1:9" s="52" customFormat="1" x14ac:dyDescent="0.3">
      <c r="A31" s="85"/>
      <c r="B31" s="68" t="s">
        <v>189</v>
      </c>
      <c r="C31" s="69" t="s">
        <v>190</v>
      </c>
      <c r="D31" s="245">
        <f>Прайс_Арго!I81</f>
        <v>1052.4203389830509</v>
      </c>
      <c r="E31" s="49"/>
      <c r="F31" s="74"/>
      <c r="G31" s="49"/>
      <c r="H31" s="126"/>
      <c r="I31" s="263"/>
    </row>
    <row r="32" spans="1:9" s="52" customFormat="1" x14ac:dyDescent="0.3">
      <c r="A32" s="85"/>
      <c r="B32" s="68" t="s">
        <v>191</v>
      </c>
      <c r="C32" s="69" t="s">
        <v>192</v>
      </c>
      <c r="D32" s="245">
        <f>Прайс_Арго!I79</f>
        <v>1624.9728813559323</v>
      </c>
      <c r="E32" s="49"/>
      <c r="F32" s="74"/>
      <c r="G32" s="86"/>
      <c r="H32" s="87"/>
      <c r="I32" s="264"/>
    </row>
    <row r="33" spans="1:9" s="52" customFormat="1" x14ac:dyDescent="0.3">
      <c r="A33" s="85"/>
      <c r="B33" s="68" t="s">
        <v>193</v>
      </c>
      <c r="C33" s="69" t="s">
        <v>194</v>
      </c>
      <c r="D33" s="245">
        <f>Прайс_Арго!I78</f>
        <v>1988.2372881355932</v>
      </c>
      <c r="E33" s="49"/>
      <c r="F33" s="74"/>
      <c r="G33" s="68" t="s">
        <v>195</v>
      </c>
      <c r="H33" s="69" t="s">
        <v>196</v>
      </c>
      <c r="I33" s="127">
        <f>Прайс_Арго!I74</f>
        <v>968.70508474576263</v>
      </c>
    </row>
    <row r="34" spans="1:9" s="52" customFormat="1" x14ac:dyDescent="0.3">
      <c r="A34" s="85"/>
      <c r="B34" s="68" t="s">
        <v>197</v>
      </c>
      <c r="C34" s="69" t="s">
        <v>198</v>
      </c>
      <c r="D34" s="245">
        <f>Прайс_Арго!I83</f>
        <v>2080.922033898305</v>
      </c>
      <c r="E34" s="49"/>
      <c r="F34" s="74"/>
      <c r="G34" s="68" t="s">
        <v>195</v>
      </c>
      <c r="H34" s="69" t="s">
        <v>199</v>
      </c>
      <c r="I34" s="127">
        <f>Прайс_Арго!I75</f>
        <v>968.70508474576263</v>
      </c>
    </row>
    <row r="35" spans="1:9" s="52" customFormat="1" x14ac:dyDescent="0.3">
      <c r="A35" s="85"/>
      <c r="B35" s="68" t="s">
        <v>200</v>
      </c>
      <c r="C35" s="69" t="s">
        <v>201</v>
      </c>
      <c r="D35" s="245">
        <f>Прайс_Арго!I80</f>
        <v>2780.5423728813557</v>
      </c>
      <c r="E35" s="49"/>
      <c r="F35" s="74"/>
      <c r="G35" s="49"/>
      <c r="H35" s="126"/>
      <c r="I35" s="260" t="s">
        <v>202</v>
      </c>
    </row>
    <row r="36" spans="1:9" x14ac:dyDescent="0.3">
      <c r="A36" s="265"/>
      <c r="B36" s="129"/>
      <c r="C36" s="109"/>
      <c r="D36" s="130" t="s">
        <v>185</v>
      </c>
      <c r="E36" s="115"/>
      <c r="F36" s="112"/>
      <c r="G36" s="115"/>
      <c r="H36" s="266"/>
      <c r="I36" s="215"/>
    </row>
    <row r="37" spans="1:9" ht="18" thickBot="1" x14ac:dyDescent="0.35">
      <c r="A37" s="311" t="s">
        <v>203</v>
      </c>
      <c r="B37" s="311"/>
      <c r="C37" s="311"/>
      <c r="D37" s="311"/>
      <c r="E37" s="311"/>
      <c r="F37" s="311"/>
      <c r="G37" s="311"/>
      <c r="H37" s="311"/>
      <c r="I37" s="311"/>
    </row>
    <row r="38" spans="1:9" x14ac:dyDescent="0.3">
      <c r="A38" s="257" t="s">
        <v>204</v>
      </c>
      <c r="B38" s="132" t="s">
        <v>536</v>
      </c>
      <c r="C38" s="95" t="s">
        <v>537</v>
      </c>
      <c r="D38" s="284">
        <f>Прайс_Арго!I106</f>
        <v>1077.8338983050846</v>
      </c>
      <c r="E38" s="96"/>
      <c r="F38" s="119" t="s">
        <v>205</v>
      </c>
      <c r="G38" s="132"/>
      <c r="H38" s="95"/>
      <c r="I38" s="124"/>
    </row>
    <row r="39" spans="1:9" s="52" customFormat="1" x14ac:dyDescent="0.3">
      <c r="A39" s="74"/>
      <c r="B39" s="68" t="s">
        <v>206</v>
      </c>
      <c r="C39" s="69" t="s">
        <v>207</v>
      </c>
      <c r="D39" s="245">
        <f>Прайс_Арго!I91</f>
        <v>1276.6576271186439</v>
      </c>
      <c r="E39" s="49"/>
      <c r="F39" s="74"/>
      <c r="G39" s="86" t="s">
        <v>532</v>
      </c>
      <c r="H39" s="87" t="s">
        <v>534</v>
      </c>
      <c r="I39" s="259">
        <f>Прайс_Арго!I90</f>
        <v>666.73220338983049</v>
      </c>
    </row>
    <row r="40" spans="1:9" s="52" customFormat="1" x14ac:dyDescent="0.3">
      <c r="A40" s="74"/>
      <c r="B40" s="68" t="s">
        <v>208</v>
      </c>
      <c r="C40" s="69" t="s">
        <v>209</v>
      </c>
      <c r="D40" s="245">
        <f>Прайс_Арго!I92</f>
        <v>1508.3694915254237</v>
      </c>
      <c r="E40" s="49"/>
      <c r="F40" s="74"/>
      <c r="G40" s="68" t="s">
        <v>533</v>
      </c>
      <c r="H40" s="69" t="s">
        <v>535</v>
      </c>
      <c r="I40" s="127">
        <f>Прайс_Арго!I90*2</f>
        <v>1333.464406779661</v>
      </c>
    </row>
    <row r="41" spans="1:9" s="52" customFormat="1" x14ac:dyDescent="0.3">
      <c r="A41" s="74"/>
      <c r="B41" s="68" t="s">
        <v>210</v>
      </c>
      <c r="C41" s="69" t="s">
        <v>211</v>
      </c>
      <c r="D41" s="245">
        <f>Прайс_Арго!I93</f>
        <v>1710.1830508474575</v>
      </c>
      <c r="E41" s="49"/>
      <c r="F41" s="74"/>
      <c r="G41" s="86"/>
      <c r="H41" s="87"/>
      <c r="I41" s="260" t="s">
        <v>540</v>
      </c>
    </row>
    <row r="42" spans="1:9" x14ac:dyDescent="0.3">
      <c r="A42" s="112"/>
      <c r="B42" s="129"/>
      <c r="C42" s="113"/>
      <c r="D42" s="130" t="s">
        <v>212</v>
      </c>
      <c r="E42" s="115"/>
      <c r="F42" s="112"/>
      <c r="G42" s="129"/>
      <c r="H42" s="109"/>
      <c r="I42" s="267" t="s">
        <v>213</v>
      </c>
    </row>
    <row r="43" spans="1:9" ht="17.399999999999999" x14ac:dyDescent="0.3">
      <c r="A43" s="311" t="s">
        <v>214</v>
      </c>
      <c r="B43" s="311"/>
      <c r="C43" s="311"/>
      <c r="D43" s="311"/>
      <c r="E43" s="311"/>
      <c r="F43" s="311"/>
      <c r="G43" s="311"/>
      <c r="H43" s="311"/>
      <c r="I43" s="311"/>
    </row>
    <row r="44" spans="1:9" x14ac:dyDescent="0.3">
      <c r="A44" s="119" t="s">
        <v>215</v>
      </c>
      <c r="B44" s="132"/>
      <c r="C44" s="95"/>
      <c r="D44" s="124"/>
      <c r="E44" s="96"/>
      <c r="F44" s="243" t="s">
        <v>216</v>
      </c>
      <c r="G44" s="83"/>
      <c r="H44" s="72"/>
      <c r="I44" s="124"/>
    </row>
    <row r="45" spans="1:9" s="52" customFormat="1" x14ac:dyDescent="0.3">
      <c r="A45" s="125"/>
      <c r="B45" s="68" t="s">
        <v>217</v>
      </c>
      <c r="C45" s="69" t="s">
        <v>218</v>
      </c>
      <c r="D45" s="127">
        <f>Прайс_Арго!I86</f>
        <v>1756.5254237288134</v>
      </c>
      <c r="E45" s="49"/>
      <c r="F45" s="125"/>
      <c r="G45" s="86"/>
      <c r="H45" s="87"/>
      <c r="I45" s="264"/>
    </row>
    <row r="46" spans="1:9" s="52" customFormat="1" x14ac:dyDescent="0.3">
      <c r="A46" s="125"/>
      <c r="B46" s="68" t="s">
        <v>219</v>
      </c>
      <c r="C46" s="69" t="s">
        <v>220</v>
      </c>
      <c r="D46" s="127">
        <f>Прайс_Арго!I87</f>
        <v>2021.1254237288135</v>
      </c>
      <c r="E46" s="49"/>
      <c r="F46" s="125"/>
      <c r="G46" s="49"/>
      <c r="H46" s="87"/>
      <c r="I46" s="264"/>
    </row>
    <row r="47" spans="1:9" s="52" customFormat="1" x14ac:dyDescent="0.3">
      <c r="A47" s="125"/>
      <c r="B47" s="68" t="s">
        <v>221</v>
      </c>
      <c r="C47" s="69" t="s">
        <v>222</v>
      </c>
      <c r="D47" s="127">
        <f>Прайс_Арго!I88</f>
        <v>2210.9796610169487</v>
      </c>
      <c r="E47" s="49"/>
      <c r="F47" s="125"/>
      <c r="G47" s="68" t="s">
        <v>223</v>
      </c>
      <c r="H47" s="69" t="s">
        <v>224</v>
      </c>
      <c r="I47" s="127">
        <f>Прайс_Арго!I32</f>
        <v>1272.1728813559323</v>
      </c>
    </row>
    <row r="48" spans="1:9" s="52" customFormat="1" x14ac:dyDescent="0.3">
      <c r="A48" s="125"/>
      <c r="B48" s="68" t="s">
        <v>225</v>
      </c>
      <c r="C48" s="69" t="s">
        <v>226</v>
      </c>
      <c r="D48" s="127">
        <f>Прайс_Арго!I89</f>
        <v>2442.6915254237288</v>
      </c>
      <c r="E48" s="49"/>
      <c r="F48" s="74"/>
      <c r="G48" s="49"/>
      <c r="H48" s="91"/>
      <c r="I48" s="263"/>
    </row>
    <row r="49" spans="1:9" x14ac:dyDescent="0.3">
      <c r="A49" s="112"/>
      <c r="B49" s="268"/>
      <c r="C49" s="109"/>
      <c r="D49" s="215"/>
      <c r="F49" s="128"/>
      <c r="G49" s="129"/>
      <c r="H49" s="109"/>
      <c r="I49" s="269"/>
    </row>
    <row r="50" spans="1:9" ht="17.399999999999999" x14ac:dyDescent="0.3">
      <c r="A50" s="311" t="s">
        <v>234</v>
      </c>
      <c r="B50" s="311"/>
      <c r="C50" s="311"/>
      <c r="D50" s="311"/>
      <c r="E50" s="74"/>
      <c r="F50" s="311" t="s">
        <v>235</v>
      </c>
      <c r="G50" s="311"/>
      <c r="H50" s="311"/>
      <c r="I50" s="311"/>
    </row>
    <row r="51" spans="1:9" x14ac:dyDescent="0.3">
      <c r="A51" s="253"/>
      <c r="B51" s="101"/>
      <c r="C51" s="102"/>
      <c r="D51" s="264"/>
      <c r="F51" s="253"/>
      <c r="G51" s="101"/>
      <c r="H51" s="102"/>
      <c r="I51" s="264"/>
    </row>
    <row r="52" spans="1:9" s="52" customFormat="1" x14ac:dyDescent="0.3">
      <c r="A52" s="125"/>
      <c r="B52" s="68" t="s">
        <v>236</v>
      </c>
      <c r="C52" s="69" t="s">
        <v>237</v>
      </c>
      <c r="D52" s="127">
        <f>Прайс_Арго!I34</f>
        <v>704.10508474576284</v>
      </c>
      <c r="F52" s="125"/>
      <c r="G52" s="68" t="s">
        <v>238</v>
      </c>
      <c r="H52" s="69" t="s">
        <v>239</v>
      </c>
      <c r="I52" s="127">
        <f>Прайс_Арго!I6</f>
        <v>159.95593220338984</v>
      </c>
    </row>
    <row r="53" spans="1:9" x14ac:dyDescent="0.3">
      <c r="A53" s="128"/>
      <c r="B53" s="129"/>
      <c r="C53" s="109"/>
      <c r="D53" s="269"/>
      <c r="F53" s="128"/>
      <c r="G53" s="129"/>
      <c r="H53" s="109"/>
      <c r="I53" s="130" t="s">
        <v>240</v>
      </c>
    </row>
    <row r="54" spans="1:9" s="270" customFormat="1" ht="28.5" customHeight="1" x14ac:dyDescent="0.25">
      <c r="A54" s="339" t="s">
        <v>751</v>
      </c>
      <c r="B54" s="339"/>
      <c r="C54" s="339"/>
      <c r="D54" s="339"/>
      <c r="E54" s="339"/>
      <c r="F54" s="339"/>
      <c r="G54" s="339"/>
      <c r="H54" s="339"/>
      <c r="I54" s="339"/>
    </row>
    <row r="55" spans="1:9" ht="18" x14ac:dyDescent="0.35">
      <c r="A55" s="45" t="s">
        <v>89</v>
      </c>
      <c r="B55" s="51"/>
      <c r="C55" s="51"/>
      <c r="G55" s="51"/>
      <c r="H55" s="51"/>
      <c r="I55" s="159"/>
    </row>
    <row r="56" spans="1:9" x14ac:dyDescent="0.3">
      <c r="A56" s="160" t="s">
        <v>91</v>
      </c>
    </row>
    <row r="57" spans="1:9" x14ac:dyDescent="0.3">
      <c r="B57" s="271"/>
      <c r="C57" s="241"/>
      <c r="D57" s="272"/>
      <c r="G57" s="271"/>
      <c r="H57" s="241"/>
      <c r="I57" s="272"/>
    </row>
    <row r="58" spans="1:9" x14ac:dyDescent="0.3">
      <c r="B58" s="271"/>
      <c r="C58" s="241"/>
      <c r="D58" s="272"/>
      <c r="G58" s="271"/>
      <c r="H58" s="241"/>
      <c r="I58" s="272"/>
    </row>
    <row r="59" spans="1:9" x14ac:dyDescent="0.3">
      <c r="B59" s="271"/>
      <c r="C59" s="241"/>
      <c r="D59" s="272"/>
      <c r="G59" s="271"/>
      <c r="H59" s="241"/>
      <c r="I59" s="272"/>
    </row>
    <row r="60" spans="1:9" x14ac:dyDescent="0.3">
      <c r="B60" s="271"/>
      <c r="C60" s="241"/>
      <c r="D60" s="272"/>
      <c r="G60" s="271"/>
      <c r="H60" s="241"/>
      <c r="I60" s="272"/>
    </row>
    <row r="61" spans="1:9" x14ac:dyDescent="0.3">
      <c r="B61" s="271"/>
      <c r="C61" s="241"/>
      <c r="D61" s="272"/>
      <c r="G61" s="271"/>
    </row>
    <row r="62" spans="1:9" x14ac:dyDescent="0.3">
      <c r="B62" s="271"/>
      <c r="C62" s="241"/>
      <c r="D62" s="272"/>
      <c r="G62" s="271"/>
    </row>
    <row r="63" spans="1:9" x14ac:dyDescent="0.3">
      <c r="B63" s="271"/>
      <c r="C63" s="241"/>
      <c r="D63" s="272"/>
      <c r="G63" s="271"/>
    </row>
    <row r="64" spans="1:9" x14ac:dyDescent="0.3">
      <c r="B64" s="271"/>
      <c r="C64" s="241"/>
      <c r="D64" s="272"/>
      <c r="G64" s="271"/>
    </row>
    <row r="65" spans="2:7" x14ac:dyDescent="0.3">
      <c r="B65" s="271"/>
      <c r="C65" s="241"/>
      <c r="D65" s="272"/>
      <c r="G65" s="271"/>
    </row>
    <row r="66" spans="2:7" x14ac:dyDescent="0.3">
      <c r="B66" s="271"/>
      <c r="C66" s="241"/>
      <c r="D66" s="272"/>
      <c r="G66" s="271"/>
    </row>
    <row r="67" spans="2:7" x14ac:dyDescent="0.3">
      <c r="B67" s="271"/>
      <c r="C67" s="241"/>
      <c r="D67" s="272"/>
      <c r="G67" s="271"/>
    </row>
    <row r="68" spans="2:7" x14ac:dyDescent="0.3">
      <c r="B68" s="271"/>
      <c r="C68" s="241"/>
      <c r="D68" s="272"/>
      <c r="G68" s="271"/>
    </row>
    <row r="69" spans="2:7" x14ac:dyDescent="0.3">
      <c r="B69" s="271"/>
      <c r="C69" s="241"/>
      <c r="D69" s="272"/>
      <c r="G69" s="271"/>
    </row>
    <row r="70" spans="2:7" x14ac:dyDescent="0.3">
      <c r="B70" s="271"/>
      <c r="C70" s="241"/>
      <c r="D70" s="272"/>
      <c r="G70" s="271"/>
    </row>
    <row r="71" spans="2:7" x14ac:dyDescent="0.3">
      <c r="B71" s="271"/>
      <c r="C71" s="241"/>
      <c r="D71" s="272"/>
      <c r="G71" s="271"/>
    </row>
    <row r="72" spans="2:7" x14ac:dyDescent="0.3">
      <c r="B72" s="271"/>
      <c r="C72" s="241"/>
      <c r="D72" s="272"/>
      <c r="G72" s="271"/>
    </row>
    <row r="73" spans="2:7" x14ac:dyDescent="0.3">
      <c r="B73" s="271"/>
      <c r="C73" s="241"/>
      <c r="D73" s="272"/>
      <c r="G73" s="271"/>
    </row>
    <row r="74" spans="2:7" x14ac:dyDescent="0.3">
      <c r="B74" s="271"/>
      <c r="C74" s="241"/>
      <c r="D74" s="272"/>
      <c r="G74" s="271"/>
    </row>
    <row r="75" spans="2:7" x14ac:dyDescent="0.3">
      <c r="B75" s="271"/>
      <c r="C75" s="241"/>
      <c r="D75" s="272"/>
      <c r="G75" s="271"/>
    </row>
    <row r="76" spans="2:7" x14ac:dyDescent="0.3">
      <c r="B76" s="271"/>
      <c r="C76" s="241"/>
      <c r="D76" s="272"/>
      <c r="G76" s="271"/>
    </row>
    <row r="77" spans="2:7" x14ac:dyDescent="0.3">
      <c r="B77" s="271"/>
      <c r="C77" s="241"/>
      <c r="D77" s="272"/>
      <c r="G77" s="271"/>
    </row>
    <row r="78" spans="2:7" x14ac:dyDescent="0.3">
      <c r="B78" s="271"/>
      <c r="C78" s="241"/>
      <c r="D78" s="272"/>
      <c r="G78" s="271"/>
    </row>
    <row r="79" spans="2:7" x14ac:dyDescent="0.3">
      <c r="B79" s="271"/>
      <c r="C79" s="241"/>
      <c r="D79" s="272"/>
      <c r="G79" s="271"/>
    </row>
    <row r="80" spans="2:7" x14ac:dyDescent="0.3">
      <c r="B80" s="271"/>
      <c r="C80" s="241"/>
      <c r="D80" s="272"/>
      <c r="G80" s="271"/>
    </row>
    <row r="81" spans="2:7" x14ac:dyDescent="0.3">
      <c r="B81" s="271"/>
      <c r="C81" s="241"/>
      <c r="D81" s="272"/>
      <c r="G81" s="271"/>
    </row>
    <row r="82" spans="2:7" x14ac:dyDescent="0.3">
      <c r="B82" s="271"/>
      <c r="C82" s="241"/>
      <c r="D82" s="272"/>
      <c r="G82" s="271"/>
    </row>
    <row r="83" spans="2:7" x14ac:dyDescent="0.3">
      <c r="B83" s="271"/>
      <c r="C83" s="241"/>
      <c r="D83" s="272"/>
      <c r="G83" s="271"/>
    </row>
    <row r="84" spans="2:7" x14ac:dyDescent="0.3">
      <c r="B84" s="271"/>
      <c r="C84" s="241"/>
      <c r="D84" s="272"/>
      <c r="G84" s="271"/>
    </row>
    <row r="85" spans="2:7" x14ac:dyDescent="0.3">
      <c r="B85" s="271"/>
      <c r="C85" s="241"/>
      <c r="D85" s="272"/>
      <c r="G85" s="271"/>
    </row>
    <row r="86" spans="2:7" x14ac:dyDescent="0.3">
      <c r="B86" s="271"/>
      <c r="C86" s="241"/>
      <c r="D86" s="272"/>
      <c r="G86" s="271"/>
    </row>
    <row r="87" spans="2:7" x14ac:dyDescent="0.3">
      <c r="B87" s="271"/>
      <c r="C87" s="241"/>
      <c r="D87" s="272"/>
      <c r="G87" s="271"/>
    </row>
    <row r="88" spans="2:7" x14ac:dyDescent="0.3">
      <c r="B88" s="271"/>
      <c r="C88" s="241"/>
      <c r="D88" s="272"/>
      <c r="G88" s="271"/>
    </row>
    <row r="89" spans="2:7" x14ac:dyDescent="0.3">
      <c r="B89" s="271"/>
      <c r="C89" s="241"/>
      <c r="D89" s="272"/>
      <c r="G89" s="271"/>
    </row>
    <row r="90" spans="2:7" x14ac:dyDescent="0.3">
      <c r="G90" s="271"/>
    </row>
    <row r="91" spans="2:7" x14ac:dyDescent="0.3">
      <c r="G91" s="271"/>
    </row>
  </sheetData>
  <sheetProtection password="9A3E" sheet="1" objects="1" scenarios="1"/>
  <mergeCells count="12">
    <mergeCell ref="B1:J1"/>
    <mergeCell ref="A54:I54"/>
    <mergeCell ref="A23:I23"/>
    <mergeCell ref="A37:I37"/>
    <mergeCell ref="A43:I43"/>
    <mergeCell ref="A50:D50"/>
    <mergeCell ref="F50:I50"/>
    <mergeCell ref="B22:D22"/>
    <mergeCell ref="D5:F5"/>
    <mergeCell ref="G5:I5"/>
    <mergeCell ref="H12:I12"/>
    <mergeCell ref="A16:I16"/>
  </mergeCells>
  <phoneticPr fontId="13" type="noConversion"/>
  <pageMargins left="0.27013888888888887" right="0.2" top="0.1701388888888889" bottom="0.1701388888888889" header="0.51180555555555551" footer="0.24"/>
  <pageSetup paperSize="9" scale="73" firstPageNumber="0" fitToHeight="1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36"/>
  <sheetViews>
    <sheetView windowProtection="1" showGridLines="0" showZeros="0" view="pageBreakPreview" zoomScaleNormal="160" workbookViewId="0">
      <pane xSplit="2" ySplit="3" topLeftCell="C4" activePane="bottomRight" state="frozen"/>
      <selection pane="topRight" activeCell="C1" sqref="C1"/>
      <selection pane="bottomLeft" activeCell="A121" sqref="A121"/>
      <selection pane="bottomRight" activeCell="B117" sqref="B117"/>
    </sheetView>
  </sheetViews>
  <sheetFormatPr defaultColWidth="6.90625" defaultRowHeight="13.2" x14ac:dyDescent="0.25"/>
  <cols>
    <col min="1" max="1" width="10" style="1" customWidth="1"/>
    <col min="2" max="2" width="38.36328125" style="2" customWidth="1"/>
    <col min="3" max="3" width="5.1796875" style="3" customWidth="1"/>
    <col min="4" max="4" width="6.6328125" style="3" customWidth="1"/>
    <col min="5" max="16384" width="6.90625" style="3"/>
  </cols>
  <sheetData>
    <row r="2" spans="1:4" s="1" customFormat="1" ht="28.8" x14ac:dyDescent="0.25">
      <c r="A2" s="4" t="s">
        <v>241</v>
      </c>
      <c r="B2" s="5" t="s">
        <v>242</v>
      </c>
      <c r="C2" s="6" t="s">
        <v>243</v>
      </c>
      <c r="D2" s="6" t="s">
        <v>244</v>
      </c>
    </row>
    <row r="3" spans="1:4" s="8" customFormat="1" ht="3.6" customHeight="1" x14ac:dyDescent="0.25">
      <c r="A3" s="7"/>
      <c r="B3" s="7"/>
      <c r="C3" s="7"/>
      <c r="D3" s="7"/>
    </row>
    <row r="4" spans="1:4" x14ac:dyDescent="0.25">
      <c r="A4" s="9" t="s">
        <v>217</v>
      </c>
      <c r="B4" s="10" t="s">
        <v>245</v>
      </c>
      <c r="C4" s="11">
        <v>13</v>
      </c>
      <c r="D4" s="12">
        <v>3.1E-2</v>
      </c>
    </row>
    <row r="5" spans="1:4" x14ac:dyDescent="0.25">
      <c r="A5" s="9" t="s">
        <v>219</v>
      </c>
      <c r="B5" s="10" t="s">
        <v>246</v>
      </c>
      <c r="C5" s="11">
        <v>17</v>
      </c>
      <c r="D5" s="12">
        <v>0.04</v>
      </c>
    </row>
    <row r="6" spans="1:4" x14ac:dyDescent="0.25">
      <c r="A6" s="9" t="s">
        <v>221</v>
      </c>
      <c r="B6" s="10" t="s">
        <v>247</v>
      </c>
      <c r="C6" s="11">
        <v>19</v>
      </c>
      <c r="D6" s="12">
        <v>4.7E-2</v>
      </c>
    </row>
    <row r="7" spans="1:4" x14ac:dyDescent="0.25">
      <c r="A7" s="9" t="s">
        <v>225</v>
      </c>
      <c r="B7" s="10" t="s">
        <v>248</v>
      </c>
      <c r="C7" s="11">
        <v>21</v>
      </c>
      <c r="D7" s="12">
        <v>5.5E-2</v>
      </c>
    </row>
    <row r="8" spans="1:4" x14ac:dyDescent="0.25">
      <c r="A8" s="9" t="s">
        <v>223</v>
      </c>
      <c r="B8" s="10" t="s">
        <v>249</v>
      </c>
      <c r="C8" s="11">
        <v>6</v>
      </c>
      <c r="D8" s="12">
        <v>1.9E-2</v>
      </c>
    </row>
    <row r="9" spans="1:4" x14ac:dyDescent="0.25">
      <c r="A9" s="9" t="s">
        <v>236</v>
      </c>
      <c r="B9" s="10" t="s">
        <v>250</v>
      </c>
      <c r="C9" s="11">
        <v>5</v>
      </c>
      <c r="D9" s="12">
        <v>8.9999999999999993E-3</v>
      </c>
    </row>
    <row r="10" spans="1:4" x14ac:dyDescent="0.25">
      <c r="A10" s="343" t="s">
        <v>230</v>
      </c>
      <c r="B10" s="10" t="s">
        <v>470</v>
      </c>
      <c r="C10" s="11">
        <v>4.5999999999999996</v>
      </c>
      <c r="D10" s="12">
        <v>7.0000000000000001E-3</v>
      </c>
    </row>
    <row r="11" spans="1:4" x14ac:dyDescent="0.25">
      <c r="A11" s="343"/>
      <c r="B11" s="10" t="s">
        <v>471</v>
      </c>
      <c r="C11" s="44">
        <v>0.2</v>
      </c>
      <c r="D11" s="14"/>
    </row>
    <row r="12" spans="1:4" x14ac:dyDescent="0.25">
      <c r="A12" s="9" t="s">
        <v>182</v>
      </c>
      <c r="B12" s="10" t="s">
        <v>251</v>
      </c>
      <c r="C12" s="11">
        <v>7</v>
      </c>
      <c r="D12" s="12">
        <v>2.1999999999999999E-2</v>
      </c>
    </row>
    <row r="13" spans="1:4" x14ac:dyDescent="0.25">
      <c r="A13" s="9" t="s">
        <v>180</v>
      </c>
      <c r="B13" s="10" t="s">
        <v>252</v>
      </c>
      <c r="C13" s="11">
        <v>14</v>
      </c>
      <c r="D13" s="12">
        <v>4.2000000000000003E-2</v>
      </c>
    </row>
    <row r="14" spans="1:4" x14ac:dyDescent="0.25">
      <c r="A14" s="9" t="s">
        <v>193</v>
      </c>
      <c r="B14" s="10" t="s">
        <v>253</v>
      </c>
      <c r="C14" s="11">
        <v>10</v>
      </c>
      <c r="D14" s="12">
        <v>0.03</v>
      </c>
    </row>
    <row r="15" spans="1:4" x14ac:dyDescent="0.25">
      <c r="A15" s="9" t="s">
        <v>191</v>
      </c>
      <c r="B15" s="10" t="s">
        <v>254</v>
      </c>
      <c r="C15" s="11">
        <v>7.5</v>
      </c>
      <c r="D15" s="12">
        <v>2.1000000000000001E-2</v>
      </c>
    </row>
    <row r="16" spans="1:4" x14ac:dyDescent="0.25">
      <c r="A16" s="9" t="s">
        <v>200</v>
      </c>
      <c r="B16" s="10" t="s">
        <v>255</v>
      </c>
      <c r="C16" s="11">
        <v>14.3</v>
      </c>
      <c r="D16" s="12">
        <v>4.5999999999999999E-2</v>
      </c>
    </row>
    <row r="17" spans="1:4" x14ac:dyDescent="0.25">
      <c r="A17" s="9" t="s">
        <v>189</v>
      </c>
      <c r="B17" s="10" t="s">
        <v>256</v>
      </c>
      <c r="C17" s="11">
        <v>4.0999999999999996</v>
      </c>
      <c r="D17" s="12">
        <v>1.2E-2</v>
      </c>
    </row>
    <row r="18" spans="1:4" x14ac:dyDescent="0.25">
      <c r="A18" s="9" t="s">
        <v>187</v>
      </c>
      <c r="B18" s="10" t="s">
        <v>257</v>
      </c>
      <c r="C18" s="11">
        <v>2.7</v>
      </c>
      <c r="D18" s="12">
        <v>8.0000000000000002E-3</v>
      </c>
    </row>
    <row r="19" spans="1:4" x14ac:dyDescent="0.25">
      <c r="A19" s="9" t="s">
        <v>197</v>
      </c>
      <c r="B19" s="10" t="s">
        <v>258</v>
      </c>
      <c r="C19" s="11">
        <v>8.1999999999999993</v>
      </c>
      <c r="D19" s="12">
        <v>2.5999999999999999E-2</v>
      </c>
    </row>
    <row r="20" spans="1:4" x14ac:dyDescent="0.25">
      <c r="A20" s="9" t="s">
        <v>176</v>
      </c>
      <c r="B20" s="10" t="s">
        <v>259</v>
      </c>
      <c r="C20" s="11">
        <v>5</v>
      </c>
      <c r="D20" s="12">
        <v>1.4999999999999999E-2</v>
      </c>
    </row>
    <row r="21" spans="1:4" x14ac:dyDescent="0.25">
      <c r="A21" s="9" t="s">
        <v>178</v>
      </c>
      <c r="B21" s="10" t="s">
        <v>260</v>
      </c>
      <c r="C21" s="11">
        <v>6.1</v>
      </c>
      <c r="D21" s="12">
        <v>1.6E-2</v>
      </c>
    </row>
    <row r="22" spans="1:4" x14ac:dyDescent="0.25">
      <c r="A22" s="343" t="s">
        <v>206</v>
      </c>
      <c r="B22" s="10" t="s">
        <v>261</v>
      </c>
      <c r="C22" s="11">
        <v>7.5</v>
      </c>
      <c r="D22" s="12">
        <v>1.7000000000000001E-2</v>
      </c>
    </row>
    <row r="23" spans="1:4" x14ac:dyDescent="0.25">
      <c r="A23" s="343"/>
      <c r="B23" s="10" t="s">
        <v>262</v>
      </c>
      <c r="C23" s="13"/>
      <c r="D23" s="14"/>
    </row>
    <row r="24" spans="1:4" x14ac:dyDescent="0.25">
      <c r="A24" s="343" t="s">
        <v>208</v>
      </c>
      <c r="B24" s="10" t="s">
        <v>263</v>
      </c>
      <c r="C24" s="11">
        <v>8.1</v>
      </c>
      <c r="D24" s="12">
        <v>0.02</v>
      </c>
    </row>
    <row r="25" spans="1:4" x14ac:dyDescent="0.25">
      <c r="A25" s="343"/>
      <c r="B25" s="10" t="s">
        <v>264</v>
      </c>
      <c r="C25" s="13"/>
      <c r="D25" s="14"/>
    </row>
    <row r="26" spans="1:4" x14ac:dyDescent="0.25">
      <c r="A26" s="343" t="s">
        <v>210</v>
      </c>
      <c r="B26" s="10" t="s">
        <v>265</v>
      </c>
      <c r="C26" s="11">
        <v>9.1</v>
      </c>
      <c r="D26" s="12">
        <v>2.3E-2</v>
      </c>
    </row>
    <row r="27" spans="1:4" x14ac:dyDescent="0.25">
      <c r="A27" s="343"/>
      <c r="B27" s="10" t="s">
        <v>264</v>
      </c>
      <c r="C27" s="13"/>
      <c r="D27" s="14"/>
    </row>
    <row r="28" spans="1:4" x14ac:dyDescent="0.25">
      <c r="A28" s="343" t="s">
        <v>164</v>
      </c>
      <c r="B28" s="10" t="s">
        <v>266</v>
      </c>
      <c r="C28" s="11">
        <v>39</v>
      </c>
      <c r="D28" s="12">
        <v>5.7000000000000002E-2</v>
      </c>
    </row>
    <row r="29" spans="1:4" x14ac:dyDescent="0.25">
      <c r="A29" s="343"/>
      <c r="B29" s="10" t="s">
        <v>267</v>
      </c>
      <c r="C29" s="11">
        <v>8.5</v>
      </c>
      <c r="D29" s="12">
        <v>1.0999999999999999E-2</v>
      </c>
    </row>
    <row r="30" spans="1:4" x14ac:dyDescent="0.25">
      <c r="A30" s="9" t="s">
        <v>166</v>
      </c>
      <c r="B30" s="10" t="s">
        <v>268</v>
      </c>
      <c r="C30" s="11">
        <v>36</v>
      </c>
      <c r="D30" s="12">
        <v>6.7000000000000004E-2</v>
      </c>
    </row>
    <row r="31" spans="1:4" x14ac:dyDescent="0.25">
      <c r="A31" s="9" t="s">
        <v>168</v>
      </c>
      <c r="B31" s="10" t="s">
        <v>269</v>
      </c>
      <c r="C31" s="11">
        <v>43.3</v>
      </c>
      <c r="D31" s="12">
        <v>9.4E-2</v>
      </c>
    </row>
    <row r="32" spans="1:4" x14ac:dyDescent="0.25">
      <c r="A32" s="9" t="s">
        <v>170</v>
      </c>
      <c r="B32" s="10" t="s">
        <v>270</v>
      </c>
      <c r="C32" s="11">
        <v>47.6</v>
      </c>
      <c r="D32" s="12">
        <v>0.107</v>
      </c>
    </row>
    <row r="33" spans="1:4" x14ac:dyDescent="0.25">
      <c r="A33" s="9" t="s">
        <v>172</v>
      </c>
      <c r="B33" s="10" t="s">
        <v>271</v>
      </c>
      <c r="C33" s="11">
        <v>53.3</v>
      </c>
      <c r="D33" s="12">
        <v>0.12</v>
      </c>
    </row>
    <row r="34" spans="1:4" x14ac:dyDescent="0.25">
      <c r="A34" s="9" t="s">
        <v>16</v>
      </c>
      <c r="B34" s="10" t="s">
        <v>272</v>
      </c>
      <c r="C34" s="11">
        <v>28.7</v>
      </c>
      <c r="D34" s="12">
        <v>6.8000000000000005E-2</v>
      </c>
    </row>
    <row r="35" spans="1:4" x14ac:dyDescent="0.25">
      <c r="A35" s="9" t="s">
        <v>20</v>
      </c>
      <c r="B35" s="10" t="s">
        <v>273</v>
      </c>
      <c r="C35" s="11">
        <v>23.4</v>
      </c>
      <c r="D35" s="12">
        <v>6.9000000000000006E-2</v>
      </c>
    </row>
    <row r="36" spans="1:4" x14ac:dyDescent="0.25">
      <c r="A36" s="9" t="s">
        <v>274</v>
      </c>
      <c r="B36" s="10" t="s">
        <v>275</v>
      </c>
      <c r="C36" s="11">
        <v>35.299999999999997</v>
      </c>
      <c r="D36" s="12">
        <v>9.1999999999999998E-2</v>
      </c>
    </row>
    <row r="37" spans="1:4" x14ac:dyDescent="0.25">
      <c r="A37" s="9" t="s">
        <v>24</v>
      </c>
      <c r="B37" s="10" t="s">
        <v>276</v>
      </c>
      <c r="C37" s="11">
        <v>28</v>
      </c>
      <c r="D37" s="12">
        <v>7.3999999999999996E-2</v>
      </c>
    </row>
    <row r="38" spans="1:4" x14ac:dyDescent="0.25">
      <c r="A38" s="9" t="s">
        <v>22</v>
      </c>
      <c r="B38" s="10" t="s">
        <v>277</v>
      </c>
      <c r="C38" s="11">
        <v>37</v>
      </c>
      <c r="D38" s="12">
        <v>0.106</v>
      </c>
    </row>
    <row r="39" spans="1:4" x14ac:dyDescent="0.25">
      <c r="A39" s="9" t="s">
        <v>28</v>
      </c>
      <c r="B39" s="10" t="s">
        <v>278</v>
      </c>
      <c r="C39" s="11">
        <v>30.6</v>
      </c>
      <c r="D39" s="12">
        <v>8.6999999999999994E-2</v>
      </c>
    </row>
    <row r="40" spans="1:4" x14ac:dyDescent="0.25">
      <c r="A40" s="9" t="s">
        <v>279</v>
      </c>
      <c r="B40" s="10" t="s">
        <v>280</v>
      </c>
      <c r="C40" s="11">
        <v>40.6</v>
      </c>
      <c r="D40" s="12">
        <v>0.123</v>
      </c>
    </row>
    <row r="41" spans="1:4" x14ac:dyDescent="0.25">
      <c r="A41" s="9" t="s">
        <v>53</v>
      </c>
      <c r="B41" s="10" t="s">
        <v>281</v>
      </c>
      <c r="C41" s="11">
        <v>43.2</v>
      </c>
      <c r="D41" s="12">
        <v>7.8E-2</v>
      </c>
    </row>
    <row r="42" spans="1:4" x14ac:dyDescent="0.25">
      <c r="A42" s="9" t="s">
        <v>282</v>
      </c>
      <c r="B42" s="10" t="s">
        <v>283</v>
      </c>
      <c r="C42" s="11">
        <v>39.299999999999997</v>
      </c>
      <c r="D42" s="12">
        <v>8.2000000000000003E-2</v>
      </c>
    </row>
    <row r="43" spans="1:4" x14ac:dyDescent="0.25">
      <c r="A43" s="9" t="s">
        <v>34</v>
      </c>
      <c r="B43" s="10" t="s">
        <v>284</v>
      </c>
      <c r="C43" s="11">
        <v>19.2</v>
      </c>
      <c r="D43" s="12">
        <v>5.1999999999999998E-2</v>
      </c>
    </row>
    <row r="44" spans="1:4" x14ac:dyDescent="0.25">
      <c r="A44" s="343" t="s">
        <v>285</v>
      </c>
      <c r="B44" s="10" t="s">
        <v>503</v>
      </c>
      <c r="C44" s="11">
        <v>32.299999999999997</v>
      </c>
      <c r="D44" s="12">
        <v>8.5999999999999993E-2</v>
      </c>
    </row>
    <row r="45" spans="1:4" x14ac:dyDescent="0.25">
      <c r="A45" s="343"/>
      <c r="B45" s="10" t="s">
        <v>504</v>
      </c>
      <c r="C45" s="11">
        <v>20</v>
      </c>
      <c r="D45" s="15">
        <v>5.8000000000000003E-2</v>
      </c>
    </row>
    <row r="46" spans="1:4" x14ac:dyDescent="0.25">
      <c r="A46" s="9" t="s">
        <v>286</v>
      </c>
      <c r="B46" s="10" t="s">
        <v>287</v>
      </c>
      <c r="C46" s="11">
        <v>34.9</v>
      </c>
      <c r="D46" s="12">
        <v>8.8999999999999996E-2</v>
      </c>
    </row>
    <row r="47" spans="1:4" x14ac:dyDescent="0.25">
      <c r="A47" s="9" t="s">
        <v>60</v>
      </c>
      <c r="B47" s="10" t="s">
        <v>288</v>
      </c>
      <c r="C47" s="11">
        <v>14.1</v>
      </c>
      <c r="D47" s="12">
        <v>3.4000000000000002E-2</v>
      </c>
    </row>
    <row r="48" spans="1:4" x14ac:dyDescent="0.25">
      <c r="A48" s="343" t="s">
        <v>289</v>
      </c>
      <c r="B48" s="10" t="s">
        <v>505</v>
      </c>
      <c r="C48" s="11">
        <v>27.13</v>
      </c>
      <c r="D48" s="12">
        <v>6.0000000000000001E-3</v>
      </c>
    </row>
    <row r="49" spans="1:4" x14ac:dyDescent="0.25">
      <c r="A49" s="343"/>
      <c r="B49" s="10" t="s">
        <v>517</v>
      </c>
      <c r="C49" s="11">
        <v>32.03</v>
      </c>
      <c r="D49" s="12">
        <v>5.2999999999999999E-2</v>
      </c>
    </row>
    <row r="50" spans="1:4" x14ac:dyDescent="0.25">
      <c r="A50" s="343" t="s">
        <v>289</v>
      </c>
      <c r="B50" s="10" t="s">
        <v>506</v>
      </c>
      <c r="C50" s="11">
        <v>27.13</v>
      </c>
      <c r="D50" s="12">
        <v>6.0000000000000001E-3</v>
      </c>
    </row>
    <row r="51" spans="1:4" x14ac:dyDescent="0.25">
      <c r="A51" s="343"/>
      <c r="B51" s="10" t="s">
        <v>517</v>
      </c>
      <c r="C51" s="11">
        <v>32.03</v>
      </c>
      <c r="D51" s="12">
        <v>5.2999999999999999E-2</v>
      </c>
    </row>
    <row r="52" spans="1:4" x14ac:dyDescent="0.25">
      <c r="A52" s="343" t="s">
        <v>290</v>
      </c>
      <c r="B52" s="10" t="s">
        <v>507</v>
      </c>
      <c r="C52" s="11">
        <v>23.4</v>
      </c>
      <c r="D52" s="12">
        <v>8.8999999999999996E-2</v>
      </c>
    </row>
    <row r="53" spans="1:4" x14ac:dyDescent="0.25">
      <c r="A53" s="343"/>
      <c r="B53" s="10" t="s">
        <v>518</v>
      </c>
      <c r="C53" s="11">
        <v>27.1</v>
      </c>
      <c r="D53" s="12">
        <v>6.2E-2</v>
      </c>
    </row>
    <row r="54" spans="1:4" x14ac:dyDescent="0.25">
      <c r="A54" s="343" t="s">
        <v>290</v>
      </c>
      <c r="B54" s="10" t="s">
        <v>508</v>
      </c>
      <c r="C54" s="11">
        <v>23.4</v>
      </c>
      <c r="D54" s="12">
        <v>8.8999999999999996E-2</v>
      </c>
    </row>
    <row r="55" spans="1:4" x14ac:dyDescent="0.25">
      <c r="A55" s="343"/>
      <c r="B55" s="10" t="s">
        <v>518</v>
      </c>
      <c r="C55" s="11">
        <v>27.1</v>
      </c>
      <c r="D55" s="12">
        <v>6.2E-2</v>
      </c>
    </row>
    <row r="56" spans="1:4" x14ac:dyDescent="0.25">
      <c r="A56" s="343" t="s">
        <v>291</v>
      </c>
      <c r="B56" s="10" t="s">
        <v>509</v>
      </c>
      <c r="C56" s="11">
        <v>19.2</v>
      </c>
      <c r="D56" s="12">
        <v>0.06</v>
      </c>
    </row>
    <row r="57" spans="1:4" x14ac:dyDescent="0.25">
      <c r="A57" s="343"/>
      <c r="B57" s="10" t="s">
        <v>519</v>
      </c>
      <c r="C57" s="11">
        <v>21.8</v>
      </c>
      <c r="D57" s="15">
        <v>5.7000000000000002E-2</v>
      </c>
    </row>
    <row r="58" spans="1:4" x14ac:dyDescent="0.25">
      <c r="A58" s="343" t="s">
        <v>291</v>
      </c>
      <c r="B58" s="10" t="s">
        <v>510</v>
      </c>
      <c r="C58" s="11">
        <v>19.2</v>
      </c>
      <c r="D58" s="12">
        <v>0.06</v>
      </c>
    </row>
    <row r="59" spans="1:4" x14ac:dyDescent="0.25">
      <c r="A59" s="343"/>
      <c r="B59" s="10" t="s">
        <v>519</v>
      </c>
      <c r="C59" s="11">
        <v>21.8</v>
      </c>
      <c r="D59" s="15">
        <v>5.7000000000000002E-2</v>
      </c>
    </row>
    <row r="60" spans="1:4" x14ac:dyDescent="0.25">
      <c r="A60" s="343" t="s">
        <v>292</v>
      </c>
      <c r="B60" s="10" t="s">
        <v>511</v>
      </c>
      <c r="C60" s="11">
        <v>16.100000000000001</v>
      </c>
      <c r="D60" s="15">
        <v>7.3999999999999996E-2</v>
      </c>
    </row>
    <row r="61" spans="1:4" x14ac:dyDescent="0.25">
      <c r="A61" s="343"/>
      <c r="B61" s="10" t="s">
        <v>520</v>
      </c>
      <c r="C61" s="11">
        <v>28.3</v>
      </c>
      <c r="D61" s="15">
        <v>6.8000000000000005E-2</v>
      </c>
    </row>
    <row r="62" spans="1:4" x14ac:dyDescent="0.25">
      <c r="A62" s="343" t="s">
        <v>292</v>
      </c>
      <c r="B62" s="10" t="s">
        <v>512</v>
      </c>
      <c r="C62" s="11">
        <v>16.100000000000001</v>
      </c>
      <c r="D62" s="15">
        <v>7.3999999999999996E-2</v>
      </c>
    </row>
    <row r="63" spans="1:4" x14ac:dyDescent="0.25">
      <c r="A63" s="343"/>
      <c r="B63" s="10" t="s">
        <v>521</v>
      </c>
      <c r="C63" s="11">
        <v>28.3</v>
      </c>
      <c r="D63" s="15">
        <v>6.8000000000000005E-2</v>
      </c>
    </row>
    <row r="64" spans="1:4" x14ac:dyDescent="0.25">
      <c r="A64" s="343" t="s">
        <v>293</v>
      </c>
      <c r="B64" s="10" t="s">
        <v>513</v>
      </c>
      <c r="C64" s="11">
        <v>19.100000000000001</v>
      </c>
      <c r="D64" s="15">
        <v>4.4999999999999998E-2</v>
      </c>
    </row>
    <row r="65" spans="1:4" x14ac:dyDescent="0.25">
      <c r="A65" s="343"/>
      <c r="B65" s="10" t="s">
        <v>522</v>
      </c>
      <c r="C65" s="11">
        <v>29.5</v>
      </c>
      <c r="D65" s="15">
        <v>7.6999999999999999E-2</v>
      </c>
    </row>
    <row r="66" spans="1:4" x14ac:dyDescent="0.25">
      <c r="A66" s="343" t="s">
        <v>293</v>
      </c>
      <c r="B66" s="10" t="s">
        <v>514</v>
      </c>
      <c r="C66" s="11">
        <v>19.100000000000001</v>
      </c>
      <c r="D66" s="15">
        <v>4.4999999999999998E-2</v>
      </c>
    </row>
    <row r="67" spans="1:4" x14ac:dyDescent="0.25">
      <c r="A67" s="343"/>
      <c r="B67" s="10" t="s">
        <v>523</v>
      </c>
      <c r="C67" s="11">
        <v>29.5</v>
      </c>
      <c r="D67" s="15">
        <v>7.6999999999999999E-2</v>
      </c>
    </row>
    <row r="68" spans="1:4" x14ac:dyDescent="0.25">
      <c r="A68" s="343" t="s">
        <v>294</v>
      </c>
      <c r="B68" s="10" t="s">
        <v>515</v>
      </c>
      <c r="C68" s="11">
        <v>20.6</v>
      </c>
      <c r="D68" s="15">
        <v>6.9000000000000006E-2</v>
      </c>
    </row>
    <row r="69" spans="1:4" x14ac:dyDescent="0.25">
      <c r="A69" s="343"/>
      <c r="B69" s="10" t="s">
        <v>524</v>
      </c>
      <c r="C69" s="11">
        <v>30.3</v>
      </c>
      <c r="D69" s="15">
        <v>8.5000000000000006E-2</v>
      </c>
    </row>
    <row r="70" spans="1:4" x14ac:dyDescent="0.25">
      <c r="A70" s="343" t="s">
        <v>294</v>
      </c>
      <c r="B70" s="10" t="s">
        <v>516</v>
      </c>
      <c r="C70" s="11">
        <v>20.6</v>
      </c>
      <c r="D70" s="15">
        <v>6.9000000000000006E-2</v>
      </c>
    </row>
    <row r="71" spans="1:4" x14ac:dyDescent="0.25">
      <c r="A71" s="343"/>
      <c r="B71" s="10" t="s">
        <v>525</v>
      </c>
      <c r="C71" s="11">
        <v>30.3</v>
      </c>
      <c r="D71" s="15">
        <v>8.5000000000000006E-2</v>
      </c>
    </row>
    <row r="72" spans="1:4" ht="4.5" customHeight="1" x14ac:dyDescent="0.25">
      <c r="A72" s="343" t="s">
        <v>82</v>
      </c>
      <c r="B72" s="348" t="s">
        <v>463</v>
      </c>
      <c r="C72" s="345">
        <v>24.7</v>
      </c>
      <c r="D72" s="345">
        <v>4.8000000000000001E-2</v>
      </c>
    </row>
    <row r="73" spans="1:4" ht="4.5" customHeight="1" x14ac:dyDescent="0.25">
      <c r="A73" s="343"/>
      <c r="B73" s="349"/>
      <c r="C73" s="346"/>
      <c r="D73" s="346"/>
    </row>
    <row r="74" spans="1:4" ht="4.5" customHeight="1" x14ac:dyDescent="0.25">
      <c r="A74" s="343"/>
      <c r="B74" s="350"/>
      <c r="C74" s="347"/>
      <c r="D74" s="347"/>
    </row>
    <row r="75" spans="1:4" ht="5.25" customHeight="1" x14ac:dyDescent="0.25">
      <c r="A75" s="343" t="s">
        <v>295</v>
      </c>
      <c r="B75" s="348" t="s">
        <v>464</v>
      </c>
      <c r="C75" s="345">
        <v>27.1</v>
      </c>
      <c r="D75" s="345">
        <v>0.06</v>
      </c>
    </row>
    <row r="76" spans="1:4" ht="5.25" customHeight="1" x14ac:dyDescent="0.25">
      <c r="A76" s="343"/>
      <c r="B76" s="349"/>
      <c r="C76" s="346"/>
      <c r="D76" s="346"/>
    </row>
    <row r="77" spans="1:4" ht="5.25" customHeight="1" x14ac:dyDescent="0.25">
      <c r="A77" s="343"/>
      <c r="B77" s="350"/>
      <c r="C77" s="347"/>
      <c r="D77" s="347"/>
    </row>
    <row r="78" spans="1:4" x14ac:dyDescent="0.25">
      <c r="A78" s="9" t="s">
        <v>71</v>
      </c>
      <c r="B78" s="10" t="s">
        <v>427</v>
      </c>
      <c r="C78" s="11">
        <v>3.5</v>
      </c>
      <c r="D78" s="15">
        <v>6.0000000000000001E-3</v>
      </c>
    </row>
    <row r="79" spans="1:4" x14ac:dyDescent="0.25">
      <c r="A79" s="343" t="s">
        <v>76</v>
      </c>
      <c r="B79" s="10" t="s">
        <v>296</v>
      </c>
      <c r="C79" s="11">
        <v>5.0999999999999996</v>
      </c>
      <c r="D79" s="15">
        <v>1.2E-2</v>
      </c>
    </row>
    <row r="80" spans="1:4" x14ac:dyDescent="0.25">
      <c r="A80" s="343"/>
      <c r="B80" s="10" t="s">
        <v>297</v>
      </c>
      <c r="C80" s="13"/>
      <c r="D80" s="17"/>
    </row>
    <row r="81" spans="1:4" x14ac:dyDescent="0.25">
      <c r="A81" s="9" t="s">
        <v>73</v>
      </c>
      <c r="B81" s="10" t="s">
        <v>73</v>
      </c>
      <c r="C81" s="11">
        <v>5.5</v>
      </c>
      <c r="D81" s="15">
        <v>1.2E-2</v>
      </c>
    </row>
    <row r="82" spans="1:4" x14ac:dyDescent="0.25">
      <c r="A82" s="9" t="s">
        <v>298</v>
      </c>
      <c r="B82" s="10" t="s">
        <v>78</v>
      </c>
      <c r="C82" s="11">
        <v>4.5999999999999996</v>
      </c>
      <c r="D82" s="15">
        <v>0.01</v>
      </c>
    </row>
    <row r="83" spans="1:4" ht="5.25" customHeight="1" x14ac:dyDescent="0.25">
      <c r="A83" s="343" t="s">
        <v>299</v>
      </c>
      <c r="B83" s="348" t="s">
        <v>465</v>
      </c>
      <c r="C83" s="345">
        <v>21.5</v>
      </c>
      <c r="D83" s="345">
        <v>4.2000000000000003E-2</v>
      </c>
    </row>
    <row r="84" spans="1:4" ht="5.25" customHeight="1" x14ac:dyDescent="0.25">
      <c r="A84" s="343"/>
      <c r="B84" s="349"/>
      <c r="C84" s="346"/>
      <c r="D84" s="346"/>
    </row>
    <row r="85" spans="1:4" ht="4.5" customHeight="1" x14ac:dyDescent="0.25">
      <c r="A85" s="343"/>
      <c r="B85" s="350"/>
      <c r="C85" s="347"/>
      <c r="D85" s="347"/>
    </row>
    <row r="86" spans="1:4" ht="5.25" customHeight="1" x14ac:dyDescent="0.25">
      <c r="A86" s="343" t="s">
        <v>66</v>
      </c>
      <c r="B86" s="348" t="s">
        <v>300</v>
      </c>
      <c r="C86" s="345">
        <v>24</v>
      </c>
      <c r="D86" s="345">
        <v>4.9000000000000002E-2</v>
      </c>
    </row>
    <row r="87" spans="1:4" ht="5.25" customHeight="1" x14ac:dyDescent="0.25">
      <c r="A87" s="343"/>
      <c r="B87" s="349"/>
      <c r="C87" s="346"/>
      <c r="D87" s="346"/>
    </row>
    <row r="88" spans="1:4" ht="5.25" customHeight="1" x14ac:dyDescent="0.25">
      <c r="A88" s="343"/>
      <c r="B88" s="350"/>
      <c r="C88" s="347"/>
      <c r="D88" s="347"/>
    </row>
    <row r="89" spans="1:4" x14ac:dyDescent="0.25">
      <c r="A89" s="9" t="s">
        <v>301</v>
      </c>
      <c r="B89" s="10" t="s">
        <v>87</v>
      </c>
      <c r="C89" s="11">
        <v>25.8</v>
      </c>
      <c r="D89" s="15">
        <v>7.0000000000000007E-2</v>
      </c>
    </row>
    <row r="90" spans="1:4" x14ac:dyDescent="0.25">
      <c r="A90" s="343" t="s">
        <v>302</v>
      </c>
      <c r="B90" s="10" t="s">
        <v>303</v>
      </c>
      <c r="C90" s="11">
        <v>6.4</v>
      </c>
      <c r="D90" s="15">
        <v>1.4999999999999999E-2</v>
      </c>
    </row>
    <row r="91" spans="1:4" x14ac:dyDescent="0.25">
      <c r="A91" s="343"/>
      <c r="B91" s="10" t="s">
        <v>304</v>
      </c>
      <c r="C91" s="13"/>
      <c r="D91" s="17"/>
    </row>
    <row r="92" spans="1:4" x14ac:dyDescent="0.25">
      <c r="A92" s="343" t="s">
        <v>305</v>
      </c>
      <c r="B92" s="10" t="s">
        <v>306</v>
      </c>
      <c r="C92" s="11">
        <v>9.6999999999999993</v>
      </c>
      <c r="D92" s="15">
        <v>1.7000000000000001E-2</v>
      </c>
    </row>
    <row r="93" spans="1:4" x14ac:dyDescent="0.25">
      <c r="A93" s="343"/>
      <c r="B93" s="10" t="s">
        <v>304</v>
      </c>
      <c r="C93" s="13"/>
      <c r="D93" s="17"/>
    </row>
    <row r="94" spans="1:4" x14ac:dyDescent="0.25">
      <c r="A94" s="343" t="s">
        <v>307</v>
      </c>
      <c r="B94" s="10" t="s">
        <v>308</v>
      </c>
      <c r="C94" s="11">
        <v>17.5</v>
      </c>
      <c r="D94" s="15">
        <v>2.9000000000000001E-2</v>
      </c>
    </row>
    <row r="95" spans="1:4" x14ac:dyDescent="0.25">
      <c r="A95" s="343"/>
      <c r="B95" s="10" t="s">
        <v>309</v>
      </c>
      <c r="C95" s="13"/>
      <c r="D95" s="17"/>
    </row>
    <row r="96" spans="1:4" x14ac:dyDescent="0.25">
      <c r="A96" s="343" t="s">
        <v>310</v>
      </c>
      <c r="B96" s="10" t="s">
        <v>311</v>
      </c>
      <c r="C96" s="11">
        <v>9.9</v>
      </c>
      <c r="D96" s="15">
        <v>1.7000000000000001E-2</v>
      </c>
    </row>
    <row r="97" spans="1:4" x14ac:dyDescent="0.25">
      <c r="A97" s="343"/>
      <c r="B97" s="10" t="s">
        <v>304</v>
      </c>
      <c r="C97" s="13"/>
      <c r="D97" s="17"/>
    </row>
    <row r="98" spans="1:4" x14ac:dyDescent="0.25">
      <c r="A98" s="343" t="s">
        <v>312</v>
      </c>
      <c r="B98" s="10" t="s">
        <v>313</v>
      </c>
      <c r="C98" s="11">
        <v>7.1</v>
      </c>
      <c r="D98" s="15">
        <v>2.1000000000000001E-2</v>
      </c>
    </row>
    <row r="99" spans="1:4" x14ac:dyDescent="0.25">
      <c r="A99" s="343"/>
      <c r="B99" s="10" t="s">
        <v>314</v>
      </c>
      <c r="C99" s="13"/>
      <c r="D99" s="17"/>
    </row>
    <row r="100" spans="1:4" x14ac:dyDescent="0.25">
      <c r="A100" s="343" t="s">
        <v>149</v>
      </c>
      <c r="B100" s="10" t="s">
        <v>315</v>
      </c>
      <c r="C100" s="16">
        <v>4.37</v>
      </c>
      <c r="D100" s="16">
        <v>7.0000000000000001E-3</v>
      </c>
    </row>
    <row r="101" spans="1:4" x14ac:dyDescent="0.25">
      <c r="A101" s="343"/>
      <c r="B101" s="10" t="s">
        <v>304</v>
      </c>
      <c r="C101" s="13"/>
      <c r="D101" s="17"/>
    </row>
    <row r="102" spans="1:4" x14ac:dyDescent="0.25">
      <c r="A102" s="9" t="s">
        <v>98</v>
      </c>
      <c r="B102" s="10" t="s">
        <v>316</v>
      </c>
      <c r="C102" s="11">
        <v>10</v>
      </c>
      <c r="D102" s="15">
        <v>1.9E-2</v>
      </c>
    </row>
    <row r="103" spans="1:4" x14ac:dyDescent="0.25">
      <c r="A103" s="9" t="s">
        <v>96</v>
      </c>
      <c r="B103" s="10" t="s">
        <v>317</v>
      </c>
      <c r="C103" s="11">
        <v>22</v>
      </c>
      <c r="D103" s="15">
        <v>4.2000000000000003E-2</v>
      </c>
    </row>
    <row r="104" spans="1:4" x14ac:dyDescent="0.25">
      <c r="A104" s="9" t="s">
        <v>102</v>
      </c>
      <c r="B104" s="10" t="s">
        <v>318</v>
      </c>
      <c r="C104" s="11">
        <v>30</v>
      </c>
      <c r="D104" s="15">
        <v>6.0999999999999999E-2</v>
      </c>
    </row>
    <row r="105" spans="1:4" x14ac:dyDescent="0.25">
      <c r="A105" s="9" t="s">
        <v>110</v>
      </c>
      <c r="B105" s="10" t="s">
        <v>319</v>
      </c>
      <c r="C105" s="11">
        <v>46.4</v>
      </c>
      <c r="D105" s="15">
        <v>9.2999999999999999E-2</v>
      </c>
    </row>
    <row r="106" spans="1:4" x14ac:dyDescent="0.25">
      <c r="A106" s="9" t="s">
        <v>134</v>
      </c>
      <c r="B106" s="10" t="s">
        <v>320</v>
      </c>
      <c r="C106" s="11">
        <v>13.1</v>
      </c>
      <c r="D106" s="15">
        <v>3.2000000000000001E-2</v>
      </c>
    </row>
    <row r="107" spans="1:4" x14ac:dyDescent="0.25">
      <c r="A107" s="9" t="s">
        <v>138</v>
      </c>
      <c r="B107" s="10" t="s">
        <v>321</v>
      </c>
      <c r="C107" s="11">
        <v>18</v>
      </c>
      <c r="D107" s="15">
        <v>3.6999999999999998E-2</v>
      </c>
    </row>
    <row r="108" spans="1:4" x14ac:dyDescent="0.25">
      <c r="A108" s="9" t="s">
        <v>142</v>
      </c>
      <c r="B108" s="10" t="s">
        <v>322</v>
      </c>
      <c r="C108" s="11">
        <v>29.8</v>
      </c>
      <c r="D108" s="15">
        <v>5.2999999999999999E-2</v>
      </c>
    </row>
    <row r="109" spans="1:4" x14ac:dyDescent="0.25">
      <c r="A109" s="343" t="s">
        <v>154</v>
      </c>
      <c r="B109" s="10" t="s">
        <v>526</v>
      </c>
      <c r="C109" s="11">
        <v>57</v>
      </c>
      <c r="D109" s="15">
        <v>0.11899999999999999</v>
      </c>
    </row>
    <row r="110" spans="1:4" x14ac:dyDescent="0.25">
      <c r="A110" s="343"/>
      <c r="B110" s="10" t="s">
        <v>308</v>
      </c>
      <c r="C110" s="11">
        <v>17.5</v>
      </c>
      <c r="D110" s="15">
        <v>2.9000000000000001E-2</v>
      </c>
    </row>
    <row r="111" spans="1:4" x14ac:dyDescent="0.25">
      <c r="A111" s="343"/>
      <c r="B111" s="10" t="s">
        <v>309</v>
      </c>
      <c r="C111" s="13"/>
      <c r="D111" s="17"/>
    </row>
    <row r="112" spans="1:4" x14ac:dyDescent="0.25">
      <c r="A112" s="343" t="s">
        <v>156</v>
      </c>
      <c r="B112" s="10" t="s">
        <v>527</v>
      </c>
      <c r="C112" s="11">
        <v>31</v>
      </c>
      <c r="D112" s="15">
        <v>7.0999999999999994E-2</v>
      </c>
    </row>
    <row r="113" spans="1:4" x14ac:dyDescent="0.25">
      <c r="A113" s="343"/>
      <c r="B113" s="10" t="s">
        <v>528</v>
      </c>
      <c r="C113" s="11">
        <v>13</v>
      </c>
      <c r="D113" s="15">
        <v>3.5000000000000003E-2</v>
      </c>
    </row>
    <row r="114" spans="1:4" x14ac:dyDescent="0.25">
      <c r="A114" s="9" t="s">
        <v>119</v>
      </c>
      <c r="B114" s="10" t="s">
        <v>323</v>
      </c>
      <c r="C114" s="11">
        <v>54.8</v>
      </c>
      <c r="D114" s="15">
        <v>0.11600000000000001</v>
      </c>
    </row>
    <row r="115" spans="1:4" x14ac:dyDescent="0.25">
      <c r="A115" s="343" t="s">
        <v>127</v>
      </c>
      <c r="B115" s="18" t="s">
        <v>529</v>
      </c>
      <c r="C115" s="11">
        <v>37.5</v>
      </c>
      <c r="D115" s="15">
        <v>7.1999999999999995E-2</v>
      </c>
    </row>
    <row r="116" spans="1:4" x14ac:dyDescent="0.25">
      <c r="A116" s="343"/>
      <c r="B116" s="18" t="s">
        <v>530</v>
      </c>
      <c r="C116" s="11">
        <v>4.7</v>
      </c>
      <c r="D116" s="15">
        <v>1.6E-2</v>
      </c>
    </row>
    <row r="117" spans="1:4" x14ac:dyDescent="0.25">
      <c r="A117" s="19" t="s">
        <v>147</v>
      </c>
      <c r="B117" s="18" t="s">
        <v>324</v>
      </c>
      <c r="C117" s="16">
        <v>15.05</v>
      </c>
      <c r="D117" s="16">
        <v>2.5000000000000001E-2</v>
      </c>
    </row>
    <row r="118" spans="1:4" x14ac:dyDescent="0.25">
      <c r="A118" s="343" t="s">
        <v>325</v>
      </c>
      <c r="B118" s="10" t="s">
        <v>326</v>
      </c>
      <c r="C118" s="11">
        <v>5.7</v>
      </c>
      <c r="D118" s="15">
        <v>6.0000000000000001E-3</v>
      </c>
    </row>
    <row r="119" spans="1:4" x14ac:dyDescent="0.25">
      <c r="A119" s="343"/>
      <c r="B119" s="10" t="s">
        <v>327</v>
      </c>
      <c r="C119" s="11">
        <v>0.1</v>
      </c>
      <c r="D119" s="17"/>
    </row>
    <row r="120" spans="1:4" x14ac:dyDescent="0.25">
      <c r="A120" s="343" t="s">
        <v>325</v>
      </c>
      <c r="B120" s="10" t="s">
        <v>328</v>
      </c>
      <c r="C120" s="11">
        <v>5.7</v>
      </c>
      <c r="D120" s="15">
        <v>6.0000000000000001E-3</v>
      </c>
    </row>
    <row r="121" spans="1:4" x14ac:dyDescent="0.25">
      <c r="A121" s="343"/>
      <c r="B121" s="10" t="s">
        <v>327</v>
      </c>
      <c r="C121" s="11">
        <v>0.1</v>
      </c>
      <c r="D121" s="17"/>
    </row>
    <row r="122" spans="1:4" x14ac:dyDescent="0.25">
      <c r="A122" s="343" t="s">
        <v>329</v>
      </c>
      <c r="B122" s="10" t="s">
        <v>330</v>
      </c>
      <c r="C122" s="11">
        <v>8.9</v>
      </c>
      <c r="D122" s="15">
        <v>7.0000000000000001E-3</v>
      </c>
    </row>
    <row r="123" spans="1:4" x14ac:dyDescent="0.25">
      <c r="A123" s="343"/>
      <c r="B123" s="10" t="s">
        <v>327</v>
      </c>
      <c r="C123" s="11">
        <v>0.1</v>
      </c>
      <c r="D123" s="17"/>
    </row>
    <row r="124" spans="1:4" x14ac:dyDescent="0.25">
      <c r="A124" s="343" t="s">
        <v>329</v>
      </c>
      <c r="B124" s="10" t="s">
        <v>331</v>
      </c>
      <c r="C124" s="11">
        <v>8.9</v>
      </c>
      <c r="D124" s="15">
        <v>7.0000000000000001E-3</v>
      </c>
    </row>
    <row r="125" spans="1:4" x14ac:dyDescent="0.25">
      <c r="A125" s="343"/>
      <c r="B125" s="10" t="s">
        <v>327</v>
      </c>
      <c r="C125" s="11">
        <v>0.1</v>
      </c>
      <c r="D125" s="17"/>
    </row>
    <row r="126" spans="1:4" x14ac:dyDescent="0.25">
      <c r="A126" s="343" t="s">
        <v>332</v>
      </c>
      <c r="B126" s="10" t="s">
        <v>333</v>
      </c>
      <c r="C126" s="11">
        <v>8.4</v>
      </c>
      <c r="D126" s="15">
        <v>1.0999999999999999E-2</v>
      </c>
    </row>
    <row r="127" spans="1:4" x14ac:dyDescent="0.25">
      <c r="A127" s="343"/>
      <c r="B127" s="10" t="s">
        <v>327</v>
      </c>
      <c r="C127" s="11">
        <v>0.1</v>
      </c>
      <c r="D127" s="17"/>
    </row>
    <row r="128" spans="1:4" x14ac:dyDescent="0.25">
      <c r="A128" s="343" t="s">
        <v>332</v>
      </c>
      <c r="B128" s="10" t="s">
        <v>334</v>
      </c>
      <c r="C128" s="11">
        <v>8.4</v>
      </c>
      <c r="D128" s="15">
        <v>1.0999999999999999E-2</v>
      </c>
    </row>
    <row r="129" spans="1:4" x14ac:dyDescent="0.25">
      <c r="A129" s="343"/>
      <c r="B129" s="10" t="s">
        <v>327</v>
      </c>
      <c r="C129" s="11">
        <v>0.1</v>
      </c>
      <c r="D129" s="17"/>
    </row>
    <row r="130" spans="1:4" x14ac:dyDescent="0.25">
      <c r="A130" s="343" t="s">
        <v>335</v>
      </c>
      <c r="B130" s="10" t="s">
        <v>336</v>
      </c>
      <c r="C130" s="11">
        <v>6.4</v>
      </c>
      <c r="D130" s="15">
        <v>8.9999999999999993E-3</v>
      </c>
    </row>
    <row r="131" spans="1:4" x14ac:dyDescent="0.25">
      <c r="A131" s="343"/>
      <c r="B131" s="10" t="s">
        <v>337</v>
      </c>
      <c r="C131" s="11">
        <v>0.1</v>
      </c>
      <c r="D131" s="17"/>
    </row>
    <row r="132" spans="1:4" x14ac:dyDescent="0.25">
      <c r="A132" s="343" t="s">
        <v>335</v>
      </c>
      <c r="B132" s="10" t="s">
        <v>338</v>
      </c>
      <c r="C132" s="11">
        <v>6.4</v>
      </c>
      <c r="D132" s="15">
        <v>8.9999999999999993E-3</v>
      </c>
    </row>
    <row r="133" spans="1:4" x14ac:dyDescent="0.25">
      <c r="A133" s="344"/>
      <c r="B133" s="38" t="s">
        <v>337</v>
      </c>
      <c r="C133" s="39">
        <v>0.1</v>
      </c>
      <c r="D133" s="40"/>
    </row>
    <row r="134" spans="1:4" x14ac:dyDescent="0.25">
      <c r="A134" s="43" t="s">
        <v>449</v>
      </c>
      <c r="B134" s="42" t="s">
        <v>466</v>
      </c>
      <c r="C134" s="41">
        <v>2.93</v>
      </c>
      <c r="D134" s="41">
        <v>5.0000000000000001E-3</v>
      </c>
    </row>
    <row r="135" spans="1:4" x14ac:dyDescent="0.25">
      <c r="A135" s="43" t="s">
        <v>450</v>
      </c>
      <c r="B135" s="42" t="s">
        <v>467</v>
      </c>
      <c r="C135" s="41">
        <v>2.97</v>
      </c>
      <c r="D135" s="41">
        <v>5.0000000000000001E-3</v>
      </c>
    </row>
    <row r="136" spans="1:4" x14ac:dyDescent="0.25">
      <c r="A136" s="43" t="s">
        <v>451</v>
      </c>
      <c r="B136" s="42" t="s">
        <v>468</v>
      </c>
      <c r="C136" s="41">
        <v>3.67</v>
      </c>
      <c r="D136" s="41">
        <v>6.0000000000000001E-3</v>
      </c>
    </row>
  </sheetData>
  <autoFilter ref="A1:D133"/>
  <mergeCells count="52">
    <mergeCell ref="A10:A11"/>
    <mergeCell ref="B83:B85"/>
    <mergeCell ref="C83:C85"/>
    <mergeCell ref="D83:D85"/>
    <mergeCell ref="A66:A67"/>
    <mergeCell ref="A68:A69"/>
    <mergeCell ref="A70:A71"/>
    <mergeCell ref="A72:A74"/>
    <mergeCell ref="A75:A77"/>
    <mergeCell ref="A79:A80"/>
    <mergeCell ref="A83:A85"/>
    <mergeCell ref="A58:A59"/>
    <mergeCell ref="A60:A61"/>
    <mergeCell ref="A44:A45"/>
    <mergeCell ref="A48:A49"/>
    <mergeCell ref="A50:A51"/>
    <mergeCell ref="C86:C88"/>
    <mergeCell ref="D86:D88"/>
    <mergeCell ref="B72:B74"/>
    <mergeCell ref="C72:C74"/>
    <mergeCell ref="D72:D74"/>
    <mergeCell ref="B75:B77"/>
    <mergeCell ref="C75:C77"/>
    <mergeCell ref="D75:D77"/>
    <mergeCell ref="B86:B88"/>
    <mergeCell ref="A128:A129"/>
    <mergeCell ref="A132:A133"/>
    <mergeCell ref="A120:A121"/>
    <mergeCell ref="A122:A123"/>
    <mergeCell ref="A124:A125"/>
    <mergeCell ref="A126:A127"/>
    <mergeCell ref="A130:A131"/>
    <mergeCell ref="A86:A88"/>
    <mergeCell ref="A62:A63"/>
    <mergeCell ref="A64:A65"/>
    <mergeCell ref="A115:A116"/>
    <mergeCell ref="A118:A119"/>
    <mergeCell ref="A90:A91"/>
    <mergeCell ref="A92:A93"/>
    <mergeCell ref="A94:A95"/>
    <mergeCell ref="A96:A97"/>
    <mergeCell ref="A98:A99"/>
    <mergeCell ref="A100:A101"/>
    <mergeCell ref="A109:A111"/>
    <mergeCell ref="A112:A113"/>
    <mergeCell ref="A54:A55"/>
    <mergeCell ref="A56:A57"/>
    <mergeCell ref="A52:A53"/>
    <mergeCell ref="A22:A23"/>
    <mergeCell ref="A24:A25"/>
    <mergeCell ref="A26:A27"/>
    <mergeCell ref="A28:A29"/>
  </mergeCells>
  <phoneticPr fontId="13" type="noConversion"/>
  <pageMargins left="0.57013888888888886" right="0.1701388888888889" top="0.79027777777777786" bottom="0.50972222222222219" header="0.1701388888888889" footer="0.51180555555555551"/>
  <pageSetup paperSize="9" scale="85" firstPageNumber="0" fitToHeight="2" orientation="portrait" horizontalDpi="300" verticalDpi="300" r:id="rId1"/>
  <headerFooter alignWithMargins="0">
    <oddHeader>&amp;RСерия АРГО. Состав изделий, вес и объём упаковок.
страница &amp;P из &amp;N.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1"/>
  <sheetViews>
    <sheetView windowProtection="1" showGridLines="0" showZeros="0" view="pageBreakPreview" zoomScaleNormal="130" workbookViewId="0">
      <pane ySplit="6" topLeftCell="A7" activePane="bottomLeft" state="frozen"/>
      <selection activeCell="G1" sqref="G1"/>
      <selection pane="bottomLeft" activeCell="CX2" sqref="CX2"/>
    </sheetView>
  </sheetViews>
  <sheetFormatPr defaultColWidth="7.453125" defaultRowHeight="13.2" x14ac:dyDescent="0.25"/>
  <cols>
    <col min="1" max="2" width="0.81640625" style="20" customWidth="1"/>
    <col min="3" max="3" width="0.81640625" style="21" customWidth="1"/>
    <col min="4" max="23" width="0.81640625" style="20" customWidth="1"/>
    <col min="24" max="24" width="0.54296875" style="20" customWidth="1"/>
    <col min="25" max="37" width="0.81640625" style="20" customWidth="1"/>
    <col min="38" max="53" width="0.81640625" style="21" customWidth="1"/>
    <col min="54" max="54" width="0.54296875" style="21" customWidth="1"/>
    <col min="55" max="70" width="0.81640625" style="21" customWidth="1"/>
    <col min="71" max="71" width="0.90625" style="21" customWidth="1"/>
    <col min="72" max="85" width="0.81640625" style="21" customWidth="1"/>
    <col min="86" max="90" width="0.81640625" style="20" customWidth="1"/>
    <col min="91" max="92" width="0.90625" style="22" customWidth="1"/>
    <col min="93" max="99" width="0.81640625" style="20" customWidth="1"/>
    <col min="100" max="100" width="0.81640625" style="23" customWidth="1"/>
    <col min="101" max="101" width="0.81640625" style="20" customWidth="1"/>
    <col min="102" max="102" width="7.81640625" style="20" customWidth="1"/>
    <col min="103" max="103" width="0.90625" style="20" customWidth="1"/>
    <col min="104" max="213" width="0.90625" style="22" customWidth="1"/>
    <col min="214" max="16384" width="7.453125" style="22"/>
  </cols>
  <sheetData>
    <row r="1" spans="1:107" s="29" customFormat="1" ht="17.399999999999999" x14ac:dyDescent="0.25">
      <c r="A1" s="24"/>
      <c r="B1" s="24"/>
      <c r="C1" s="2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6"/>
      <c r="Q1" s="27"/>
      <c r="R1" s="24"/>
      <c r="S1" s="24"/>
      <c r="T1" s="24"/>
      <c r="U1" s="24"/>
      <c r="V1" s="24"/>
      <c r="W1" s="24"/>
      <c r="X1" s="28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5"/>
      <c r="BA1" s="25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O1" s="24"/>
      <c r="CP1" s="24"/>
      <c r="CQ1" s="24"/>
      <c r="CR1" s="24"/>
      <c r="CS1" s="24"/>
      <c r="CT1" s="24"/>
      <c r="CU1" s="24"/>
      <c r="CV1" s="30"/>
      <c r="CW1" s="24"/>
      <c r="CX1" s="279" t="s">
        <v>339</v>
      </c>
      <c r="DC1" s="31"/>
    </row>
    <row r="2" spans="1:107" s="29" customFormat="1" ht="17.25" customHeight="1" x14ac:dyDescent="0.25">
      <c r="A2" s="24"/>
      <c r="B2" s="24"/>
      <c r="C2" s="2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6"/>
      <c r="Q2" s="24"/>
      <c r="R2" s="24"/>
      <c r="S2" s="24"/>
      <c r="T2" s="24"/>
      <c r="U2" s="24"/>
      <c r="V2" s="24"/>
      <c r="W2" s="24"/>
      <c r="X2" s="28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5"/>
      <c r="BA2" s="25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O2" s="24"/>
      <c r="CP2" s="24"/>
      <c r="CQ2" s="24"/>
      <c r="CR2" s="24"/>
      <c r="CS2" s="24"/>
      <c r="CT2" s="24"/>
      <c r="CU2" s="24"/>
      <c r="CV2" s="30"/>
      <c r="CW2" s="24"/>
      <c r="CX2" s="32"/>
    </row>
    <row r="3" spans="1:107" s="20" customFormat="1" ht="16.5" customHeight="1" x14ac:dyDescent="0.25">
      <c r="C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V3" s="23"/>
    </row>
    <row r="4" spans="1:107" ht="20.25" customHeight="1" x14ac:dyDescent="0.2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  <c r="BZ4" s="356"/>
      <c r="CA4" s="356"/>
      <c r="CB4" s="356"/>
      <c r="CC4" s="356"/>
      <c r="CD4" s="356"/>
      <c r="CE4" s="356"/>
      <c r="CF4" s="356"/>
      <c r="CG4" s="356"/>
      <c r="CH4" s="356"/>
      <c r="CI4" s="356"/>
      <c r="CJ4" s="356"/>
      <c r="CK4" s="356"/>
      <c r="CL4" s="356"/>
      <c r="CM4" s="356"/>
      <c r="CN4" s="356"/>
      <c r="CO4" s="356"/>
      <c r="CP4" s="356"/>
      <c r="CQ4" s="356"/>
      <c r="CR4" s="356"/>
      <c r="CS4" s="356"/>
      <c r="CT4" s="356"/>
      <c r="CU4" s="356"/>
      <c r="CV4" s="356"/>
      <c r="CW4" s="356"/>
      <c r="CX4" s="356"/>
    </row>
    <row r="5" spans="1:107" ht="4.5" customHeight="1" x14ac:dyDescent="0.25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5"/>
      <c r="CN5" s="35"/>
      <c r="CO5" s="34"/>
      <c r="CP5" s="34"/>
      <c r="CQ5" s="34"/>
      <c r="CR5" s="34"/>
      <c r="CS5" s="34"/>
      <c r="CT5" s="34"/>
      <c r="CU5" s="34"/>
      <c r="CV5" s="34"/>
      <c r="CW5" s="34"/>
      <c r="CX5" s="34"/>
    </row>
    <row r="6" spans="1:107" x14ac:dyDescent="0.25">
      <c r="B6" s="357" t="s">
        <v>340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 t="s">
        <v>341</v>
      </c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 t="s">
        <v>342</v>
      </c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</row>
    <row r="7" spans="1:107" s="37" customFormat="1" x14ac:dyDescent="0.25">
      <c r="A7" s="36"/>
      <c r="B7" s="354" t="s">
        <v>343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5"/>
      <c r="BD7" s="355"/>
      <c r="BE7" s="355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5"/>
      <c r="BX7" s="355"/>
      <c r="BY7" s="355"/>
      <c r="BZ7" s="355"/>
      <c r="CA7" s="355"/>
      <c r="CB7" s="355"/>
      <c r="CC7" s="355"/>
      <c r="CD7" s="355"/>
      <c r="CE7" s="355"/>
      <c r="CF7" s="355"/>
      <c r="CG7" s="355"/>
      <c r="CH7" s="355"/>
      <c r="CI7" s="355"/>
      <c r="CJ7" s="355"/>
      <c r="CK7" s="355"/>
      <c r="CL7" s="355"/>
      <c r="CM7" s="355"/>
      <c r="CN7" s="355"/>
      <c r="CO7" s="355"/>
      <c r="CP7" s="355"/>
      <c r="CQ7" s="355"/>
      <c r="CR7" s="355"/>
      <c r="CS7" s="355"/>
      <c r="CT7" s="355"/>
      <c r="CU7" s="355"/>
      <c r="CV7" s="355"/>
      <c r="CW7" s="355"/>
      <c r="CX7" s="355"/>
      <c r="CY7" s="36"/>
    </row>
    <row r="8" spans="1:107" s="37" customFormat="1" x14ac:dyDescent="0.25">
      <c r="A8" s="36"/>
      <c r="B8" s="351" t="s">
        <v>344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3" t="s">
        <v>345</v>
      </c>
      <c r="BD8" s="353"/>
      <c r="BE8" s="353"/>
      <c r="BF8" s="353"/>
      <c r="BG8" s="353"/>
      <c r="BH8" s="353"/>
      <c r="BI8" s="353"/>
      <c r="BJ8" s="353"/>
      <c r="BK8" s="353"/>
      <c r="BL8" s="353"/>
      <c r="BM8" s="353"/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3"/>
      <c r="CD8" s="353" t="s">
        <v>548</v>
      </c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3"/>
      <c r="CU8" s="353"/>
      <c r="CV8" s="353"/>
      <c r="CW8" s="353"/>
      <c r="CX8" s="353"/>
      <c r="CY8" s="36"/>
    </row>
    <row r="9" spans="1:107" s="37" customFormat="1" x14ac:dyDescent="0.25">
      <c r="A9" s="36"/>
      <c r="B9" s="351" t="s">
        <v>346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3" t="s">
        <v>546</v>
      </c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 t="s">
        <v>548</v>
      </c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6"/>
    </row>
    <row r="10" spans="1:107" s="37" customFormat="1" x14ac:dyDescent="0.25">
      <c r="A10" s="36"/>
      <c r="B10" s="359" t="s">
        <v>347</v>
      </c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59"/>
      <c r="AO10" s="359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3" t="s">
        <v>547</v>
      </c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 t="s">
        <v>549</v>
      </c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6"/>
    </row>
    <row r="11" spans="1:107" s="37" customFormat="1" ht="15" customHeight="1" x14ac:dyDescent="0.25">
      <c r="A11" s="36"/>
      <c r="B11" s="351" t="s">
        <v>348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2" t="s">
        <v>345</v>
      </c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2"/>
      <c r="CC11" s="352"/>
      <c r="CD11" s="353" t="s">
        <v>548</v>
      </c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1"/>
      <c r="CY11" s="36"/>
    </row>
    <row r="12" spans="1:107" s="37" customFormat="1" x14ac:dyDescent="0.25">
      <c r="A12" s="36"/>
      <c r="B12" s="351" t="s">
        <v>349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3" t="s">
        <v>546</v>
      </c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3"/>
      <c r="BU12" s="353"/>
      <c r="BV12" s="353"/>
      <c r="BW12" s="353"/>
      <c r="BX12" s="353"/>
      <c r="BY12" s="353"/>
      <c r="BZ12" s="353"/>
      <c r="CA12" s="353"/>
      <c r="CB12" s="353"/>
      <c r="CC12" s="353"/>
      <c r="CD12" s="353" t="s">
        <v>548</v>
      </c>
      <c r="CE12" s="353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3"/>
      <c r="CS12" s="353"/>
      <c r="CT12" s="353"/>
      <c r="CU12" s="353"/>
      <c r="CV12" s="353"/>
      <c r="CW12" s="353"/>
      <c r="CX12" s="353"/>
      <c r="CY12" s="36"/>
    </row>
    <row r="13" spans="1:107" s="37" customFormat="1" x14ac:dyDescent="0.25">
      <c r="A13" s="36"/>
      <c r="B13" s="351" t="s">
        <v>350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2" t="s">
        <v>351</v>
      </c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6"/>
    </row>
    <row r="14" spans="1:107" s="37" customFormat="1" x14ac:dyDescent="0.25">
      <c r="A14" s="36"/>
      <c r="B14" s="351" t="s">
        <v>352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2" t="s">
        <v>345</v>
      </c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3" t="s">
        <v>548</v>
      </c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6"/>
    </row>
    <row r="15" spans="1:107" s="37" customFormat="1" ht="25.35" customHeight="1" x14ac:dyDescent="0.25">
      <c r="A15" s="36"/>
      <c r="B15" s="351" t="s">
        <v>353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3">
        <v>0.4</v>
      </c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 t="s">
        <v>548</v>
      </c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6"/>
    </row>
    <row r="16" spans="1:107" s="37" customFormat="1" x14ac:dyDescent="0.25">
      <c r="A16" s="36"/>
      <c r="B16" s="354" t="s">
        <v>608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4"/>
      <c r="X16" s="354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6"/>
    </row>
    <row r="17" spans="1:103" s="37" customFormat="1" ht="12.75" customHeight="1" x14ac:dyDescent="0.25">
      <c r="A17" s="36"/>
      <c r="B17" s="351" t="s">
        <v>611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2" t="s">
        <v>609</v>
      </c>
      <c r="BD17" s="352"/>
      <c r="BE17" s="352"/>
      <c r="BF17" s="352"/>
      <c r="BG17" s="352"/>
      <c r="BH17" s="352"/>
      <c r="BI17" s="352"/>
      <c r="BJ17" s="352"/>
      <c r="BK17" s="352"/>
      <c r="BL17" s="352"/>
      <c r="BM17" s="352"/>
      <c r="BN17" s="352"/>
      <c r="BO17" s="352"/>
      <c r="BP17" s="352"/>
      <c r="BQ17" s="352"/>
      <c r="BR17" s="352"/>
      <c r="BS17" s="352"/>
      <c r="BT17" s="352"/>
      <c r="BU17" s="352"/>
      <c r="BV17" s="352"/>
      <c r="BW17" s="352"/>
      <c r="BX17" s="352"/>
      <c r="BY17" s="352"/>
      <c r="BZ17" s="352"/>
      <c r="CA17" s="352"/>
      <c r="CB17" s="352"/>
      <c r="CC17" s="352"/>
      <c r="CD17" s="353" t="s">
        <v>610</v>
      </c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6"/>
    </row>
    <row r="18" spans="1:103" s="37" customFormat="1" x14ac:dyDescent="0.25">
      <c r="A18" s="36"/>
      <c r="B18" s="351" t="s">
        <v>612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2" t="s">
        <v>345</v>
      </c>
      <c r="BD18" s="352"/>
      <c r="BE18" s="352"/>
      <c r="BF18" s="352"/>
      <c r="BG18" s="352"/>
      <c r="BH18" s="352"/>
      <c r="BI18" s="352"/>
      <c r="BJ18" s="352"/>
      <c r="BK18" s="352"/>
      <c r="BL18" s="352"/>
      <c r="BM18" s="352"/>
      <c r="BN18" s="352"/>
      <c r="BO18" s="352"/>
      <c r="BP18" s="352"/>
      <c r="BQ18" s="352"/>
      <c r="BR18" s="352"/>
      <c r="BS18" s="352"/>
      <c r="BT18" s="352"/>
      <c r="BU18" s="352"/>
      <c r="BV18" s="352"/>
      <c r="BW18" s="352"/>
      <c r="BX18" s="352"/>
      <c r="BY18" s="352"/>
      <c r="BZ18" s="352"/>
      <c r="CA18" s="352"/>
      <c r="CB18" s="352"/>
      <c r="CC18" s="352"/>
      <c r="CD18" s="353" t="s">
        <v>548</v>
      </c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6"/>
    </row>
    <row r="19" spans="1:103" s="37" customFormat="1" ht="12.75" customHeight="1" x14ac:dyDescent="0.25">
      <c r="A19" s="36"/>
      <c r="B19" s="351" t="s">
        <v>613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2"/>
      <c r="BD19" s="352"/>
      <c r="BE19" s="352"/>
      <c r="BF19" s="352"/>
      <c r="BG19" s="352"/>
      <c r="BH19" s="352"/>
      <c r="BI19" s="352"/>
      <c r="BJ19" s="352"/>
      <c r="BK19" s="352"/>
      <c r="BL19" s="352"/>
      <c r="BM19" s="352"/>
      <c r="BN19" s="352"/>
      <c r="BO19" s="352"/>
      <c r="BP19" s="352"/>
      <c r="BQ19" s="352"/>
      <c r="BR19" s="352"/>
      <c r="BS19" s="352"/>
      <c r="BT19" s="352"/>
      <c r="BU19" s="352"/>
      <c r="BV19" s="352"/>
      <c r="BW19" s="352"/>
      <c r="BX19" s="352"/>
      <c r="BY19" s="352"/>
      <c r="BZ19" s="352"/>
      <c r="CA19" s="352"/>
      <c r="CB19" s="352"/>
      <c r="CC19" s="352"/>
      <c r="CD19" s="353" t="s">
        <v>614</v>
      </c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6"/>
    </row>
    <row r="20" spans="1:103" s="37" customFormat="1" x14ac:dyDescent="0.25">
      <c r="A20" s="36"/>
      <c r="B20" s="362" t="s">
        <v>354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"/>
    </row>
    <row r="21" spans="1:103" s="37" customFormat="1" ht="13.5" customHeight="1" x14ac:dyDescent="0.25">
      <c r="A21" s="36"/>
      <c r="B21" s="351" t="s">
        <v>344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3" t="s">
        <v>345</v>
      </c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2" t="s">
        <v>548</v>
      </c>
      <c r="CE21" s="352"/>
      <c r="CF21" s="352"/>
      <c r="CG21" s="352"/>
      <c r="CH21" s="352"/>
      <c r="CI21" s="352"/>
      <c r="CJ21" s="352"/>
      <c r="CK21" s="352"/>
      <c r="CL21" s="352"/>
      <c r="CM21" s="352"/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6"/>
    </row>
    <row r="22" spans="1:103" s="37" customFormat="1" ht="13.5" customHeight="1" x14ac:dyDescent="0.25">
      <c r="A22" s="36"/>
      <c r="B22" s="351" t="s">
        <v>346</v>
      </c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3" t="s">
        <v>546</v>
      </c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2" t="s">
        <v>548</v>
      </c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6"/>
    </row>
    <row r="23" spans="1:103" s="37" customFormat="1" x14ac:dyDescent="0.25">
      <c r="A23" s="36"/>
      <c r="B23" s="354" t="s">
        <v>355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5"/>
      <c r="BD23" s="355"/>
      <c r="BE23" s="355"/>
      <c r="BF23" s="355"/>
      <c r="BG23" s="355"/>
      <c r="BH23" s="355"/>
      <c r="BI23" s="355"/>
      <c r="BJ23" s="355"/>
      <c r="BK23" s="355"/>
      <c r="BL23" s="355"/>
      <c r="BM23" s="355"/>
      <c r="BN23" s="355"/>
      <c r="BO23" s="355"/>
      <c r="BP23" s="355"/>
      <c r="BQ23" s="355"/>
      <c r="BR23" s="355"/>
      <c r="BS23" s="355"/>
      <c r="BT23" s="355"/>
      <c r="BU23" s="355"/>
      <c r="BV23" s="355"/>
      <c r="BW23" s="355"/>
      <c r="BX23" s="355"/>
      <c r="BY23" s="355"/>
      <c r="BZ23" s="355"/>
      <c r="CA23" s="355"/>
      <c r="CB23" s="355"/>
      <c r="CC23" s="355"/>
      <c r="CD23" s="355"/>
      <c r="CE23" s="355"/>
      <c r="CF23" s="355"/>
      <c r="CG23" s="355"/>
      <c r="CH23" s="355"/>
      <c r="CI23" s="355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6"/>
    </row>
    <row r="24" spans="1:103" s="37" customFormat="1" x14ac:dyDescent="0.25">
      <c r="A24" s="36"/>
      <c r="B24" s="351" t="s">
        <v>356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3" t="s">
        <v>345</v>
      </c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 t="s">
        <v>548</v>
      </c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6"/>
    </row>
    <row r="25" spans="1:103" s="37" customFormat="1" x14ac:dyDescent="0.25">
      <c r="A25" s="36"/>
      <c r="B25" s="351" t="s">
        <v>357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3" t="s">
        <v>546</v>
      </c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 t="s">
        <v>548</v>
      </c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6"/>
    </row>
    <row r="26" spans="1:103" s="37" customFormat="1" x14ac:dyDescent="0.25">
      <c r="A26" s="36"/>
      <c r="B26" s="351" t="s">
        <v>358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3" t="s">
        <v>345</v>
      </c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 t="s">
        <v>548</v>
      </c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6"/>
    </row>
    <row r="27" spans="1:103" s="37" customFormat="1" x14ac:dyDescent="0.25">
      <c r="A27" s="36"/>
      <c r="B27" s="351" t="s">
        <v>359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3" t="s">
        <v>546</v>
      </c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2" t="s">
        <v>548</v>
      </c>
      <c r="CE27" s="352"/>
      <c r="CF27" s="352"/>
      <c r="CG27" s="352"/>
      <c r="CH27" s="352"/>
      <c r="CI27" s="352"/>
      <c r="CJ27" s="352"/>
      <c r="CK27" s="352"/>
      <c r="CL27" s="352"/>
      <c r="CM27" s="352"/>
      <c r="CN27" s="352"/>
      <c r="CO27" s="352"/>
      <c r="CP27" s="352"/>
      <c r="CQ27" s="352"/>
      <c r="CR27" s="352"/>
      <c r="CS27" s="352"/>
      <c r="CT27" s="352"/>
      <c r="CU27" s="352"/>
      <c r="CV27" s="352"/>
      <c r="CW27" s="352"/>
      <c r="CX27" s="352"/>
      <c r="CY27" s="36"/>
    </row>
    <row r="28" spans="1:103" s="37" customFormat="1" x14ac:dyDescent="0.25">
      <c r="A28" s="36"/>
      <c r="B28" s="354" t="s">
        <v>62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55"/>
      <c r="CF28" s="355"/>
      <c r="CG28" s="355"/>
      <c r="CH28" s="355"/>
      <c r="CI28" s="355"/>
      <c r="CJ28" s="355"/>
      <c r="CK28" s="355"/>
      <c r="CL28" s="355"/>
      <c r="CM28" s="355"/>
      <c r="CN28" s="355"/>
      <c r="CO28" s="355"/>
      <c r="CP28" s="355"/>
      <c r="CQ28" s="355"/>
      <c r="CR28" s="355"/>
      <c r="CS28" s="355"/>
      <c r="CT28" s="355"/>
      <c r="CU28" s="355"/>
      <c r="CV28" s="355"/>
      <c r="CW28" s="355"/>
      <c r="CX28" s="355"/>
      <c r="CY28" s="36"/>
    </row>
    <row r="29" spans="1:103" s="37" customFormat="1" x14ac:dyDescent="0.25">
      <c r="A29" s="36"/>
      <c r="B29" s="351" t="s">
        <v>360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2" t="s">
        <v>361</v>
      </c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3" t="s">
        <v>548</v>
      </c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6"/>
    </row>
    <row r="30" spans="1:103" s="37" customFormat="1" x14ac:dyDescent="0.25">
      <c r="A30" s="36"/>
      <c r="B30" s="351" t="s">
        <v>362</v>
      </c>
      <c r="C30" s="351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3" t="s">
        <v>546</v>
      </c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 t="s">
        <v>548</v>
      </c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6"/>
    </row>
    <row r="31" spans="1:103" s="37" customFormat="1" ht="13.35" customHeight="1" x14ac:dyDescent="0.25">
      <c r="A31" s="36"/>
      <c r="B31" s="351" t="s">
        <v>363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3" t="s">
        <v>382</v>
      </c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 t="s">
        <v>549</v>
      </c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6"/>
    </row>
    <row r="32" spans="1:103" s="37" customFormat="1" ht="12.75" customHeight="1" x14ac:dyDescent="0.25">
      <c r="A32" s="36"/>
      <c r="B32" s="351" t="s">
        <v>364</v>
      </c>
      <c r="C32" s="351"/>
      <c r="D32" s="351"/>
      <c r="E32" s="351"/>
      <c r="F32" s="351"/>
      <c r="G32" s="351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3" t="s">
        <v>550</v>
      </c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 t="s">
        <v>548</v>
      </c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6"/>
    </row>
    <row r="33" spans="1:103" s="37" customFormat="1" ht="13.35" customHeight="1" x14ac:dyDescent="0.25">
      <c r="A33" s="36"/>
      <c r="B33" s="351" t="s">
        <v>365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2" t="s">
        <v>551</v>
      </c>
      <c r="BD33" s="352"/>
      <c r="BE33" s="352"/>
      <c r="BF33" s="352"/>
      <c r="BG33" s="352"/>
      <c r="BH33" s="352"/>
      <c r="BI33" s="352"/>
      <c r="BJ33" s="352"/>
      <c r="BK33" s="352"/>
      <c r="BL33" s="352"/>
      <c r="BM33" s="352"/>
      <c r="BN33" s="352"/>
      <c r="BO33" s="352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3" t="s">
        <v>552</v>
      </c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6"/>
    </row>
    <row r="34" spans="1:103" s="37" customFormat="1" ht="13.35" customHeight="1" x14ac:dyDescent="0.25">
      <c r="A34" s="36"/>
      <c r="B34" s="351" t="s">
        <v>366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3" t="s">
        <v>382</v>
      </c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3"/>
      <c r="BU34" s="353"/>
      <c r="BV34" s="353"/>
      <c r="BW34" s="353"/>
      <c r="BX34" s="353"/>
      <c r="BY34" s="353"/>
      <c r="BZ34" s="353"/>
      <c r="CA34" s="353"/>
      <c r="CB34" s="353"/>
      <c r="CC34" s="353"/>
      <c r="CD34" s="353" t="s">
        <v>549</v>
      </c>
      <c r="CE34" s="353"/>
      <c r="CF34" s="353"/>
      <c r="CG34" s="353"/>
      <c r="CH34" s="353"/>
      <c r="CI34" s="353"/>
      <c r="CJ34" s="353"/>
      <c r="CK34" s="353"/>
      <c r="CL34" s="353"/>
      <c r="CM34" s="353"/>
      <c r="CN34" s="353"/>
      <c r="CO34" s="353"/>
      <c r="CP34" s="353"/>
      <c r="CQ34" s="353"/>
      <c r="CR34" s="353"/>
      <c r="CS34" s="353"/>
      <c r="CT34" s="353"/>
      <c r="CU34" s="353"/>
      <c r="CV34" s="353"/>
      <c r="CW34" s="353"/>
      <c r="CX34" s="353"/>
      <c r="CY34" s="36"/>
    </row>
    <row r="35" spans="1:103" s="37" customFormat="1" ht="25.35" customHeight="1" x14ac:dyDescent="0.25">
      <c r="A35" s="36"/>
      <c r="B35" s="351" t="s">
        <v>367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3" t="s">
        <v>368</v>
      </c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3"/>
      <c r="CR35" s="353"/>
      <c r="CS35" s="353"/>
      <c r="CT35" s="353"/>
      <c r="CU35" s="353"/>
      <c r="CV35" s="353"/>
      <c r="CW35" s="353"/>
      <c r="CX35" s="353"/>
      <c r="CY35" s="36"/>
    </row>
    <row r="36" spans="1:103" s="37" customFormat="1" ht="28.5" customHeight="1" x14ac:dyDescent="0.25">
      <c r="A36" s="36"/>
      <c r="B36" s="351" t="s">
        <v>369</v>
      </c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3">
        <v>18</v>
      </c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/>
      <c r="BV36" s="353"/>
      <c r="BW36" s="353"/>
      <c r="BX36" s="353"/>
      <c r="BY36" s="353"/>
      <c r="BZ36" s="353"/>
      <c r="CA36" s="353"/>
      <c r="CB36" s="353"/>
      <c r="CC36" s="353"/>
      <c r="CD36" s="352" t="s">
        <v>548</v>
      </c>
      <c r="CE36" s="352"/>
      <c r="CF36" s="352"/>
      <c r="CG36" s="352"/>
      <c r="CH36" s="352"/>
      <c r="CI36" s="352"/>
      <c r="CJ36" s="352"/>
      <c r="CK36" s="352"/>
      <c r="CL36" s="352"/>
      <c r="CM36" s="352"/>
      <c r="CN36" s="352"/>
      <c r="CO36" s="352"/>
      <c r="CP36" s="352"/>
      <c r="CQ36" s="352"/>
      <c r="CR36" s="352"/>
      <c r="CS36" s="352"/>
      <c r="CT36" s="352"/>
      <c r="CU36" s="352"/>
      <c r="CV36" s="352"/>
      <c r="CW36" s="352"/>
      <c r="CX36" s="352"/>
      <c r="CY36" s="36"/>
    </row>
    <row r="37" spans="1:103" s="37" customFormat="1" ht="24.6" customHeight="1" x14ac:dyDescent="0.25">
      <c r="A37" s="36"/>
      <c r="B37" s="351" t="s">
        <v>370</v>
      </c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3">
        <v>0.4</v>
      </c>
      <c r="BD37" s="353"/>
      <c r="BE37" s="353"/>
      <c r="BF37" s="353"/>
      <c r="BG37" s="353"/>
      <c r="BH37" s="353"/>
      <c r="BI37" s="353"/>
      <c r="BJ37" s="353"/>
      <c r="BK37" s="353"/>
      <c r="BL37" s="353"/>
      <c r="BM37" s="353"/>
      <c r="BN37" s="353"/>
      <c r="BO37" s="353"/>
      <c r="BP37" s="353"/>
      <c r="BQ37" s="353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353"/>
      <c r="CD37" s="352" t="s">
        <v>548</v>
      </c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6"/>
    </row>
    <row r="38" spans="1:103" s="37" customFormat="1" x14ac:dyDescent="0.25">
      <c r="A38" s="36"/>
      <c r="B38" s="351" t="s">
        <v>371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3" t="s">
        <v>345</v>
      </c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 t="s">
        <v>548</v>
      </c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6"/>
    </row>
    <row r="39" spans="1:103" s="37" customFormat="1" x14ac:dyDescent="0.25">
      <c r="A39" s="36"/>
      <c r="B39" s="351" t="s">
        <v>372</v>
      </c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3" t="s">
        <v>546</v>
      </c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353"/>
      <c r="CD39" s="353" t="s">
        <v>548</v>
      </c>
      <c r="CE39" s="353"/>
      <c r="CF39" s="353"/>
      <c r="CG39" s="353"/>
      <c r="CH39" s="353"/>
      <c r="CI39" s="353"/>
      <c r="CJ39" s="353"/>
      <c r="CK39" s="353"/>
      <c r="CL39" s="353"/>
      <c r="CM39" s="353"/>
      <c r="CN39" s="353"/>
      <c r="CO39" s="353"/>
      <c r="CP39" s="353"/>
      <c r="CQ39" s="353"/>
      <c r="CR39" s="353"/>
      <c r="CS39" s="353"/>
      <c r="CT39" s="353"/>
      <c r="CU39" s="353"/>
      <c r="CV39" s="353"/>
      <c r="CW39" s="353"/>
      <c r="CX39" s="353"/>
      <c r="CY39" s="36"/>
    </row>
    <row r="40" spans="1:103" s="37" customFormat="1" x14ac:dyDescent="0.25">
      <c r="A40" s="36"/>
      <c r="B40" s="351" t="s">
        <v>373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3">
        <v>40</v>
      </c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3"/>
      <c r="BU40" s="353"/>
      <c r="BV40" s="353"/>
      <c r="BW40" s="353"/>
      <c r="BX40" s="353"/>
      <c r="BY40" s="353"/>
      <c r="BZ40" s="353"/>
      <c r="CA40" s="353"/>
      <c r="CB40" s="353"/>
      <c r="CC40" s="353"/>
      <c r="CD40" s="353"/>
      <c r="CE40" s="353"/>
      <c r="CF40" s="353"/>
      <c r="CG40" s="353"/>
      <c r="CH40" s="353"/>
      <c r="CI40" s="353"/>
      <c r="CJ40" s="353"/>
      <c r="CK40" s="353"/>
      <c r="CL40" s="353"/>
      <c r="CM40" s="353"/>
      <c r="CN40" s="353"/>
      <c r="CO40" s="353"/>
      <c r="CP40" s="353"/>
      <c r="CQ40" s="353"/>
      <c r="CR40" s="353"/>
      <c r="CS40" s="353"/>
      <c r="CT40" s="353"/>
      <c r="CU40" s="353"/>
      <c r="CV40" s="353"/>
      <c r="CW40" s="353"/>
      <c r="CX40" s="353"/>
      <c r="CY40" s="36"/>
    </row>
    <row r="41" spans="1:103" s="37" customFormat="1" x14ac:dyDescent="0.25">
      <c r="A41" s="36"/>
      <c r="B41" s="354" t="s">
        <v>374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5"/>
      <c r="BD41" s="355"/>
      <c r="BE41" s="355"/>
      <c r="BF41" s="355"/>
      <c r="BG41" s="355"/>
      <c r="BH41" s="355"/>
      <c r="BI41" s="355"/>
      <c r="BJ41" s="355"/>
      <c r="BK41" s="355"/>
      <c r="BL41" s="355"/>
      <c r="BM41" s="355"/>
      <c r="BN41" s="355"/>
      <c r="BO41" s="355"/>
      <c r="BP41" s="355"/>
      <c r="BQ41" s="355"/>
      <c r="BR41" s="355"/>
      <c r="BS41" s="355"/>
      <c r="BT41" s="355"/>
      <c r="BU41" s="355"/>
      <c r="BV41" s="355"/>
      <c r="BW41" s="355"/>
      <c r="BX41" s="355"/>
      <c r="BY41" s="355"/>
      <c r="BZ41" s="355"/>
      <c r="CA41" s="355"/>
      <c r="CB41" s="355"/>
      <c r="CC41" s="355"/>
      <c r="CD41" s="355"/>
      <c r="CE41" s="355"/>
      <c r="CF41" s="355"/>
      <c r="CG41" s="355"/>
      <c r="CH41" s="355"/>
      <c r="CI41" s="355"/>
      <c r="CJ41" s="355"/>
      <c r="CK41" s="355"/>
      <c r="CL41" s="355"/>
      <c r="CM41" s="355"/>
      <c r="CN41" s="355"/>
      <c r="CO41" s="355"/>
      <c r="CP41" s="355"/>
      <c r="CQ41" s="355"/>
      <c r="CR41" s="355"/>
      <c r="CS41" s="355"/>
      <c r="CT41" s="355"/>
      <c r="CU41" s="355"/>
      <c r="CV41" s="355"/>
      <c r="CW41" s="355"/>
      <c r="CX41" s="355"/>
      <c r="CY41" s="36"/>
    </row>
    <row r="42" spans="1:103" s="37" customFormat="1" x14ac:dyDescent="0.25">
      <c r="A42" s="36"/>
      <c r="B42" s="364" t="s">
        <v>375</v>
      </c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3"/>
      <c r="BU42" s="353"/>
      <c r="BV42" s="353"/>
      <c r="BW42" s="353"/>
      <c r="BX42" s="353"/>
      <c r="BY42" s="353"/>
      <c r="BZ42" s="353"/>
      <c r="CA42" s="353"/>
      <c r="CB42" s="353"/>
      <c r="CC42" s="353"/>
      <c r="CD42" s="353"/>
      <c r="CE42" s="353"/>
      <c r="CF42" s="353"/>
      <c r="CG42" s="353"/>
      <c r="CH42" s="353"/>
      <c r="CI42" s="353"/>
      <c r="CJ42" s="353"/>
      <c r="CK42" s="353"/>
      <c r="CL42" s="353"/>
      <c r="CM42" s="353"/>
      <c r="CN42" s="353"/>
      <c r="CO42" s="353"/>
      <c r="CP42" s="353"/>
      <c r="CQ42" s="353"/>
      <c r="CR42" s="353"/>
      <c r="CS42" s="353"/>
      <c r="CT42" s="353"/>
      <c r="CU42" s="353"/>
      <c r="CV42" s="353"/>
      <c r="CW42" s="353"/>
      <c r="CX42" s="353"/>
      <c r="CY42" s="36"/>
    </row>
    <row r="43" spans="1:103" s="37" customFormat="1" x14ac:dyDescent="0.25">
      <c r="A43" s="36"/>
      <c r="B43" s="351" t="s">
        <v>376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3" t="s">
        <v>345</v>
      </c>
      <c r="BD43" s="353"/>
      <c r="BE43" s="353"/>
      <c r="BF43" s="353"/>
      <c r="BG43" s="353"/>
      <c r="BH43" s="353"/>
      <c r="BI43" s="353"/>
      <c r="BJ43" s="353"/>
      <c r="BK43" s="353"/>
      <c r="BL43" s="353"/>
      <c r="BM43" s="353"/>
      <c r="BN43" s="353"/>
      <c r="BO43" s="353"/>
      <c r="BP43" s="353"/>
      <c r="BQ43" s="353"/>
      <c r="BR43" s="353"/>
      <c r="BS43" s="353"/>
      <c r="BT43" s="353"/>
      <c r="BU43" s="353"/>
      <c r="BV43" s="353"/>
      <c r="BW43" s="353"/>
      <c r="BX43" s="353"/>
      <c r="BY43" s="353"/>
      <c r="BZ43" s="353"/>
      <c r="CA43" s="353"/>
      <c r="CB43" s="353"/>
      <c r="CC43" s="353"/>
      <c r="CD43" s="353" t="s">
        <v>548</v>
      </c>
      <c r="CE43" s="353"/>
      <c r="CF43" s="353"/>
      <c r="CG43" s="353"/>
      <c r="CH43" s="353"/>
      <c r="CI43" s="353"/>
      <c r="CJ43" s="353"/>
      <c r="CK43" s="353"/>
      <c r="CL43" s="353"/>
      <c r="CM43" s="353"/>
      <c r="CN43" s="353"/>
      <c r="CO43" s="353"/>
      <c r="CP43" s="353"/>
      <c r="CQ43" s="353"/>
      <c r="CR43" s="353"/>
      <c r="CS43" s="353"/>
      <c r="CT43" s="353"/>
      <c r="CU43" s="353"/>
      <c r="CV43" s="353"/>
      <c r="CW43" s="353"/>
      <c r="CX43" s="353"/>
      <c r="CY43" s="36"/>
    </row>
    <row r="44" spans="1:103" s="37" customFormat="1" x14ac:dyDescent="0.25">
      <c r="A44" s="36"/>
      <c r="B44" s="351" t="s">
        <v>553</v>
      </c>
      <c r="C44" s="351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3" t="s">
        <v>378</v>
      </c>
      <c r="BD44" s="353"/>
      <c r="BE44" s="353"/>
      <c r="BF44" s="353"/>
      <c r="BG44" s="353"/>
      <c r="BH44" s="353"/>
      <c r="BI44" s="353"/>
      <c r="BJ44" s="353"/>
      <c r="BK44" s="353"/>
      <c r="BL44" s="353"/>
      <c r="BM44" s="353"/>
      <c r="BN44" s="353"/>
      <c r="BO44" s="353"/>
      <c r="BP44" s="353"/>
      <c r="BQ44" s="353"/>
      <c r="BR44" s="353"/>
      <c r="BS44" s="353"/>
      <c r="BT44" s="353"/>
      <c r="BU44" s="353"/>
      <c r="BV44" s="353"/>
      <c r="BW44" s="353"/>
      <c r="BX44" s="353"/>
      <c r="BY44" s="353"/>
      <c r="BZ44" s="353"/>
      <c r="CA44" s="353"/>
      <c r="CB44" s="353"/>
      <c r="CC44" s="353"/>
      <c r="CD44" s="353" t="s">
        <v>548</v>
      </c>
      <c r="CE44" s="353"/>
      <c r="CF44" s="353"/>
      <c r="CG44" s="353"/>
      <c r="CH44" s="353"/>
      <c r="CI44" s="353"/>
      <c r="CJ44" s="353"/>
      <c r="CK44" s="353"/>
      <c r="CL44" s="353"/>
      <c r="CM44" s="353"/>
      <c r="CN44" s="353"/>
      <c r="CO44" s="353"/>
      <c r="CP44" s="353"/>
      <c r="CQ44" s="353"/>
      <c r="CR44" s="353"/>
      <c r="CS44" s="353"/>
      <c r="CT44" s="353"/>
      <c r="CU44" s="353"/>
      <c r="CV44" s="353"/>
      <c r="CW44" s="353"/>
      <c r="CX44" s="353"/>
      <c r="CY44" s="36"/>
    </row>
    <row r="45" spans="1:103" s="37" customFormat="1" ht="13.35" customHeight="1" x14ac:dyDescent="0.25">
      <c r="A45" s="36"/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3" t="s">
        <v>379</v>
      </c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353" t="s">
        <v>548</v>
      </c>
      <c r="CE45" s="353"/>
      <c r="CF45" s="353"/>
      <c r="CG45" s="353"/>
      <c r="CH45" s="353"/>
      <c r="CI45" s="353"/>
      <c r="CJ45" s="353"/>
      <c r="CK45" s="353"/>
      <c r="CL45" s="353"/>
      <c r="CM45" s="353"/>
      <c r="CN45" s="353"/>
      <c r="CO45" s="353"/>
      <c r="CP45" s="353"/>
      <c r="CQ45" s="353"/>
      <c r="CR45" s="353"/>
      <c r="CS45" s="353"/>
      <c r="CT45" s="353"/>
      <c r="CU45" s="353"/>
      <c r="CV45" s="353"/>
      <c r="CW45" s="353"/>
      <c r="CX45" s="353"/>
      <c r="CY45" s="36"/>
    </row>
    <row r="46" spans="1:103" s="37" customFormat="1" x14ac:dyDescent="0.25">
      <c r="A46" s="36"/>
      <c r="B46" s="364" t="s">
        <v>380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  <c r="CN46" s="353"/>
      <c r="CO46" s="353"/>
      <c r="CP46" s="353"/>
      <c r="CQ46" s="353"/>
      <c r="CR46" s="353"/>
      <c r="CS46" s="353"/>
      <c r="CT46" s="353"/>
      <c r="CU46" s="353"/>
      <c r="CV46" s="353"/>
      <c r="CW46" s="353"/>
      <c r="CX46" s="353"/>
      <c r="CY46" s="36"/>
    </row>
    <row r="47" spans="1:103" s="37" customFormat="1" x14ac:dyDescent="0.25">
      <c r="A47" s="36"/>
      <c r="B47" s="351" t="s">
        <v>360</v>
      </c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3" t="s">
        <v>345</v>
      </c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 t="s">
        <v>548</v>
      </c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353"/>
      <c r="CY47" s="36"/>
    </row>
    <row r="48" spans="1:103" s="37" customFormat="1" x14ac:dyDescent="0.25">
      <c r="A48" s="36"/>
      <c r="B48" s="351" t="s">
        <v>362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3" t="s">
        <v>546</v>
      </c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 t="s">
        <v>548</v>
      </c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6"/>
    </row>
    <row r="49" spans="1:103" s="37" customFormat="1" x14ac:dyDescent="0.25">
      <c r="A49" s="36"/>
      <c r="B49" s="351" t="s">
        <v>381</v>
      </c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2" t="s">
        <v>382</v>
      </c>
      <c r="BD49" s="352"/>
      <c r="BE49" s="352"/>
      <c r="BF49" s="352"/>
      <c r="BG49" s="352"/>
      <c r="BH49" s="352"/>
      <c r="BI49" s="352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2"/>
      <c r="CB49" s="352"/>
      <c r="CC49" s="352"/>
      <c r="CD49" s="353" t="s">
        <v>549</v>
      </c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353"/>
      <c r="CY49" s="36"/>
    </row>
    <row r="50" spans="1:103" s="37" customFormat="1" x14ac:dyDescent="0.25">
      <c r="A50" s="36"/>
      <c r="B50" s="351" t="s">
        <v>383</v>
      </c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3">
        <v>18</v>
      </c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3"/>
      <c r="BU50" s="353"/>
      <c r="BV50" s="353"/>
      <c r="BW50" s="353"/>
      <c r="BX50" s="353"/>
      <c r="BY50" s="353"/>
      <c r="BZ50" s="353"/>
      <c r="CA50" s="353"/>
      <c r="CB50" s="353"/>
      <c r="CC50" s="353"/>
      <c r="CD50" s="353" t="s">
        <v>548</v>
      </c>
      <c r="CE50" s="353"/>
      <c r="CF50" s="353"/>
      <c r="CG50" s="353"/>
      <c r="CH50" s="353"/>
      <c r="CI50" s="353"/>
      <c r="CJ50" s="353"/>
      <c r="CK50" s="353"/>
      <c r="CL50" s="353"/>
      <c r="CM50" s="353"/>
      <c r="CN50" s="353"/>
      <c r="CO50" s="353"/>
      <c r="CP50" s="353"/>
      <c r="CQ50" s="353"/>
      <c r="CR50" s="353"/>
      <c r="CS50" s="353"/>
      <c r="CT50" s="353"/>
      <c r="CU50" s="353"/>
      <c r="CV50" s="353"/>
      <c r="CW50" s="353"/>
      <c r="CX50" s="353"/>
      <c r="CY50" s="36"/>
    </row>
    <row r="51" spans="1:103" s="37" customFormat="1" x14ac:dyDescent="0.25">
      <c r="A51" s="36"/>
      <c r="B51" s="351" t="s">
        <v>384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3" t="s">
        <v>546</v>
      </c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3"/>
      <c r="CC51" s="353"/>
      <c r="CD51" s="353" t="s">
        <v>548</v>
      </c>
      <c r="CE51" s="353"/>
      <c r="CF51" s="353"/>
      <c r="CG51" s="353"/>
      <c r="CH51" s="353"/>
      <c r="CI51" s="353"/>
      <c r="CJ51" s="353"/>
      <c r="CK51" s="353"/>
      <c r="CL51" s="353"/>
      <c r="CM51" s="353"/>
      <c r="CN51" s="353"/>
      <c r="CO51" s="353"/>
      <c r="CP51" s="353"/>
      <c r="CQ51" s="353"/>
      <c r="CR51" s="353"/>
      <c r="CS51" s="353"/>
      <c r="CT51" s="353"/>
      <c r="CU51" s="353"/>
      <c r="CV51" s="353"/>
      <c r="CW51" s="353"/>
      <c r="CX51" s="353"/>
      <c r="CY51" s="36"/>
    </row>
    <row r="52" spans="1:103" s="37" customFormat="1" x14ac:dyDescent="0.25">
      <c r="A52" s="36"/>
      <c r="B52" s="351" t="s">
        <v>385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2" t="s">
        <v>386</v>
      </c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3" t="s">
        <v>548</v>
      </c>
      <c r="CE52" s="353"/>
      <c r="CF52" s="353"/>
      <c r="CG52" s="353"/>
      <c r="CH52" s="353"/>
      <c r="CI52" s="353"/>
      <c r="CJ52" s="353"/>
      <c r="CK52" s="353"/>
      <c r="CL52" s="353"/>
      <c r="CM52" s="353"/>
      <c r="CN52" s="353"/>
      <c r="CO52" s="353"/>
      <c r="CP52" s="353"/>
      <c r="CQ52" s="353"/>
      <c r="CR52" s="353"/>
      <c r="CS52" s="353"/>
      <c r="CT52" s="353"/>
      <c r="CU52" s="353"/>
      <c r="CV52" s="353"/>
      <c r="CW52" s="353"/>
      <c r="CX52" s="353"/>
      <c r="CY52" s="36"/>
    </row>
    <row r="53" spans="1:103" s="37" customFormat="1" x14ac:dyDescent="0.25">
      <c r="A53" s="36"/>
      <c r="B53" s="354" t="s">
        <v>559</v>
      </c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5"/>
      <c r="BY53" s="355"/>
      <c r="BZ53" s="355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5"/>
      <c r="CL53" s="355"/>
      <c r="CM53" s="355"/>
      <c r="CN53" s="355"/>
      <c r="CO53" s="355"/>
      <c r="CP53" s="355"/>
      <c r="CQ53" s="355"/>
      <c r="CR53" s="355"/>
      <c r="CS53" s="355"/>
      <c r="CT53" s="355"/>
      <c r="CU53" s="355"/>
      <c r="CV53" s="355"/>
      <c r="CW53" s="355"/>
      <c r="CX53" s="355"/>
      <c r="CY53" s="36"/>
    </row>
    <row r="54" spans="1:103" s="37" customFormat="1" x14ac:dyDescent="0.25">
      <c r="A54" s="36"/>
      <c r="B54" s="351" t="s">
        <v>376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3" t="s">
        <v>345</v>
      </c>
      <c r="BD54" s="353"/>
      <c r="BE54" s="353"/>
      <c r="BF54" s="353"/>
      <c r="BG54" s="353"/>
      <c r="BH54" s="353"/>
      <c r="BI54" s="353"/>
      <c r="BJ54" s="353"/>
      <c r="BK54" s="353"/>
      <c r="BL54" s="353"/>
      <c r="BM54" s="353"/>
      <c r="BN54" s="353"/>
      <c r="BO54" s="353"/>
      <c r="BP54" s="353"/>
      <c r="BQ54" s="353"/>
      <c r="BR54" s="353"/>
      <c r="BS54" s="353"/>
      <c r="BT54" s="353"/>
      <c r="BU54" s="353"/>
      <c r="BV54" s="353"/>
      <c r="BW54" s="353"/>
      <c r="BX54" s="353"/>
      <c r="BY54" s="353"/>
      <c r="BZ54" s="353"/>
      <c r="CA54" s="353"/>
      <c r="CB54" s="353"/>
      <c r="CC54" s="353"/>
      <c r="CD54" s="353" t="s">
        <v>548</v>
      </c>
      <c r="CE54" s="353"/>
      <c r="CF54" s="353"/>
      <c r="CG54" s="353"/>
      <c r="CH54" s="353"/>
      <c r="CI54" s="353"/>
      <c r="CJ54" s="353"/>
      <c r="CK54" s="353"/>
      <c r="CL54" s="353"/>
      <c r="CM54" s="353"/>
      <c r="CN54" s="353"/>
      <c r="CO54" s="353"/>
      <c r="CP54" s="353"/>
      <c r="CQ54" s="353"/>
      <c r="CR54" s="353"/>
      <c r="CS54" s="353"/>
      <c r="CT54" s="353"/>
      <c r="CU54" s="353"/>
      <c r="CV54" s="353"/>
      <c r="CW54" s="353"/>
      <c r="CX54" s="353"/>
      <c r="CY54" s="36"/>
    </row>
    <row r="55" spans="1:103" s="37" customFormat="1" ht="13.35" customHeight="1" x14ac:dyDescent="0.25">
      <c r="A55" s="36"/>
      <c r="B55" s="351" t="s">
        <v>553</v>
      </c>
      <c r="C55" s="351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3" t="s">
        <v>560</v>
      </c>
      <c r="BD55" s="353"/>
      <c r="BE55" s="353"/>
      <c r="BF55" s="353"/>
      <c r="BG55" s="353"/>
      <c r="BH55" s="353"/>
      <c r="BI55" s="353"/>
      <c r="BJ55" s="353"/>
      <c r="BK55" s="353"/>
      <c r="BL55" s="353"/>
      <c r="BM55" s="353"/>
      <c r="BN55" s="353"/>
      <c r="BO55" s="353"/>
      <c r="BP55" s="353"/>
      <c r="BQ55" s="353"/>
      <c r="BR55" s="353"/>
      <c r="BS55" s="353"/>
      <c r="BT55" s="353"/>
      <c r="BU55" s="353"/>
      <c r="BV55" s="353"/>
      <c r="BW55" s="353"/>
      <c r="BX55" s="353"/>
      <c r="BY55" s="353"/>
      <c r="BZ55" s="353"/>
      <c r="CA55" s="353"/>
      <c r="CB55" s="353"/>
      <c r="CC55" s="353"/>
      <c r="CD55" s="353" t="s">
        <v>548</v>
      </c>
      <c r="CE55" s="353"/>
      <c r="CF55" s="353"/>
      <c r="CG55" s="353"/>
      <c r="CH55" s="353"/>
      <c r="CI55" s="353"/>
      <c r="CJ55" s="353"/>
      <c r="CK55" s="353"/>
      <c r="CL55" s="353"/>
      <c r="CM55" s="353"/>
      <c r="CN55" s="353"/>
      <c r="CO55" s="353"/>
      <c r="CP55" s="353"/>
      <c r="CQ55" s="353"/>
      <c r="CR55" s="353"/>
      <c r="CS55" s="353"/>
      <c r="CT55" s="353"/>
      <c r="CU55" s="353"/>
      <c r="CV55" s="353"/>
      <c r="CW55" s="353"/>
      <c r="CX55" s="353"/>
      <c r="CY55" s="36"/>
    </row>
    <row r="56" spans="1:103" s="37" customFormat="1" x14ac:dyDescent="0.25">
      <c r="A56" s="36"/>
      <c r="B56" s="364" t="s">
        <v>561</v>
      </c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4"/>
      <c r="AP56" s="364"/>
      <c r="AQ56" s="364"/>
      <c r="AR56" s="364"/>
      <c r="AS56" s="364"/>
      <c r="AT56" s="364"/>
      <c r="AU56" s="364"/>
      <c r="AV56" s="364"/>
      <c r="AW56" s="364"/>
      <c r="AX56" s="364"/>
      <c r="AY56" s="364"/>
      <c r="AZ56" s="364"/>
      <c r="BA56" s="364"/>
      <c r="BB56" s="364"/>
      <c r="BC56" s="353"/>
      <c r="BD56" s="353"/>
      <c r="BE56" s="353"/>
      <c r="BF56" s="353"/>
      <c r="BG56" s="353"/>
      <c r="BH56" s="353"/>
      <c r="BI56" s="353"/>
      <c r="BJ56" s="353"/>
      <c r="BK56" s="353"/>
      <c r="BL56" s="353"/>
      <c r="BM56" s="353"/>
      <c r="BN56" s="353"/>
      <c r="BO56" s="353"/>
      <c r="BP56" s="353"/>
      <c r="BQ56" s="353"/>
      <c r="BR56" s="353"/>
      <c r="BS56" s="353"/>
      <c r="BT56" s="353"/>
      <c r="BU56" s="353"/>
      <c r="BV56" s="353"/>
      <c r="BW56" s="353"/>
      <c r="BX56" s="353"/>
      <c r="BY56" s="353"/>
      <c r="BZ56" s="353"/>
      <c r="CA56" s="353"/>
      <c r="CB56" s="353"/>
      <c r="CC56" s="353"/>
      <c r="CY56" s="36"/>
    </row>
    <row r="57" spans="1:103" s="37" customFormat="1" ht="14.25" customHeight="1" x14ac:dyDescent="0.25">
      <c r="A57" s="36"/>
      <c r="B57" s="351" t="s">
        <v>562</v>
      </c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8" t="s">
        <v>563</v>
      </c>
      <c r="BD57" s="358"/>
      <c r="BE57" s="358"/>
      <c r="BF57" s="358"/>
      <c r="BG57" s="358"/>
      <c r="BH57" s="358"/>
      <c r="BI57" s="358"/>
      <c r="BJ57" s="358"/>
      <c r="BK57" s="358"/>
      <c r="BL57" s="358"/>
      <c r="BM57" s="358"/>
      <c r="BN57" s="358"/>
      <c r="BO57" s="358"/>
      <c r="BP57" s="358"/>
      <c r="BQ57" s="358"/>
      <c r="BR57" s="358"/>
      <c r="BS57" s="358"/>
      <c r="BT57" s="358"/>
      <c r="BU57" s="358"/>
      <c r="BV57" s="358"/>
      <c r="BW57" s="358"/>
      <c r="BX57" s="358"/>
      <c r="BY57" s="358"/>
      <c r="BZ57" s="358"/>
      <c r="CA57" s="358"/>
      <c r="CB57" s="358"/>
      <c r="CC57" s="358"/>
      <c r="CD57" s="353" t="s">
        <v>564</v>
      </c>
      <c r="CE57" s="353"/>
      <c r="CF57" s="353"/>
      <c r="CG57" s="353"/>
      <c r="CH57" s="353"/>
      <c r="CI57" s="353"/>
      <c r="CJ57" s="353"/>
      <c r="CK57" s="353"/>
      <c r="CL57" s="353"/>
      <c r="CM57" s="353"/>
      <c r="CN57" s="353"/>
      <c r="CO57" s="353"/>
      <c r="CP57" s="353"/>
      <c r="CQ57" s="353"/>
      <c r="CR57" s="353"/>
      <c r="CS57" s="353"/>
      <c r="CT57" s="353"/>
      <c r="CU57" s="353"/>
      <c r="CV57" s="353"/>
      <c r="CW57" s="353"/>
      <c r="CX57" s="353"/>
      <c r="CY57" s="36"/>
    </row>
    <row r="58" spans="1:103" s="37" customFormat="1" ht="23.4" customHeight="1" x14ac:dyDescent="0.25">
      <c r="A58" s="36"/>
      <c r="B58" s="351" t="s">
        <v>362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3" t="s">
        <v>546</v>
      </c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3"/>
      <c r="BU58" s="353"/>
      <c r="BV58" s="353"/>
      <c r="BW58" s="353"/>
      <c r="BX58" s="353"/>
      <c r="BY58" s="353"/>
      <c r="BZ58" s="353"/>
      <c r="CA58" s="353"/>
      <c r="CB58" s="353"/>
      <c r="CC58" s="353"/>
      <c r="CD58" s="353" t="s">
        <v>548</v>
      </c>
      <c r="CE58" s="353"/>
      <c r="CF58" s="353"/>
      <c r="CG58" s="353"/>
      <c r="CH58" s="353"/>
      <c r="CI58" s="353"/>
      <c r="CJ58" s="353"/>
      <c r="CK58" s="353"/>
      <c r="CL58" s="353"/>
      <c r="CM58" s="353"/>
      <c r="CN58" s="353"/>
      <c r="CO58" s="353"/>
      <c r="CP58" s="353"/>
      <c r="CQ58" s="353"/>
      <c r="CR58" s="353"/>
      <c r="CS58" s="353"/>
      <c r="CT58" s="353"/>
      <c r="CU58" s="353"/>
      <c r="CV58" s="353"/>
      <c r="CW58" s="353"/>
      <c r="CX58" s="353"/>
      <c r="CY58" s="36"/>
    </row>
    <row r="59" spans="1:103" s="37" customFormat="1" x14ac:dyDescent="0.25">
      <c r="A59" s="36"/>
      <c r="B59" s="351" t="s">
        <v>385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2" t="s">
        <v>565</v>
      </c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3"/>
      <c r="CE59" s="353"/>
      <c r="CF59" s="353"/>
      <c r="CG59" s="353"/>
      <c r="CH59" s="353"/>
      <c r="CI59" s="353"/>
      <c r="CJ59" s="353"/>
      <c r="CK59" s="353"/>
      <c r="CL59" s="353"/>
      <c r="CM59" s="353"/>
      <c r="CN59" s="353"/>
      <c r="CO59" s="353"/>
      <c r="CP59" s="353"/>
      <c r="CQ59" s="353"/>
      <c r="CR59" s="353"/>
      <c r="CS59" s="353"/>
      <c r="CT59" s="353"/>
      <c r="CU59" s="353"/>
      <c r="CV59" s="353"/>
      <c r="CW59" s="353"/>
      <c r="CX59" s="353"/>
      <c r="CY59" s="36"/>
    </row>
    <row r="60" spans="1:103" x14ac:dyDescent="0.25">
      <c r="B60" s="354" t="s">
        <v>387</v>
      </c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4"/>
      <c r="AA60" s="354"/>
      <c r="AB60" s="354"/>
      <c r="AC60" s="354"/>
      <c r="AD60" s="354"/>
      <c r="AE60" s="354"/>
      <c r="AF60" s="354"/>
      <c r="AG60" s="354"/>
      <c r="AH60" s="354"/>
      <c r="AI60" s="354"/>
      <c r="AJ60" s="354"/>
      <c r="AK60" s="354"/>
      <c r="AL60" s="354"/>
      <c r="AM60" s="354"/>
      <c r="AN60" s="354"/>
      <c r="AO60" s="354"/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5"/>
      <c r="BD60" s="355"/>
      <c r="BE60" s="355"/>
      <c r="BF60" s="355"/>
      <c r="BG60" s="355"/>
      <c r="BH60" s="355"/>
      <c r="BI60" s="355"/>
      <c r="BJ60" s="355"/>
      <c r="BK60" s="355"/>
      <c r="BL60" s="355"/>
      <c r="BM60" s="355"/>
      <c r="BN60" s="355"/>
      <c r="BO60" s="355"/>
      <c r="BP60" s="355"/>
      <c r="BQ60" s="355"/>
      <c r="BR60" s="355"/>
      <c r="BS60" s="355"/>
      <c r="BT60" s="355"/>
      <c r="BU60" s="355"/>
      <c r="BV60" s="355"/>
      <c r="BW60" s="355"/>
      <c r="BX60" s="355"/>
      <c r="BY60" s="355"/>
      <c r="BZ60" s="355"/>
      <c r="CA60" s="355"/>
      <c r="CB60" s="355"/>
      <c r="CC60" s="355"/>
      <c r="CD60" s="355"/>
      <c r="CE60" s="355"/>
      <c r="CF60" s="355"/>
      <c r="CG60" s="355"/>
      <c r="CH60" s="355"/>
      <c r="CI60" s="355"/>
      <c r="CJ60" s="355"/>
      <c r="CK60" s="355"/>
      <c r="CL60" s="355"/>
      <c r="CM60" s="355"/>
      <c r="CN60" s="355"/>
      <c r="CO60" s="355"/>
      <c r="CP60" s="355"/>
      <c r="CQ60" s="355"/>
      <c r="CR60" s="355"/>
      <c r="CS60" s="355"/>
      <c r="CT60" s="355"/>
      <c r="CU60" s="355"/>
      <c r="CV60" s="355"/>
      <c r="CW60" s="355"/>
      <c r="CX60" s="355"/>
    </row>
    <row r="61" spans="1:103" x14ac:dyDescent="0.25">
      <c r="B61" s="351" t="s">
        <v>376</v>
      </c>
      <c r="C61" s="351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3">
        <v>18</v>
      </c>
      <c r="BD61" s="353"/>
      <c r="BE61" s="353"/>
      <c r="BF61" s="353"/>
      <c r="BG61" s="353"/>
      <c r="BH61" s="353"/>
      <c r="BI61" s="353"/>
      <c r="BJ61" s="353"/>
      <c r="BK61" s="353"/>
      <c r="BL61" s="353"/>
      <c r="BM61" s="353"/>
      <c r="BN61" s="353"/>
      <c r="BO61" s="353"/>
      <c r="BP61" s="353"/>
      <c r="BQ61" s="353"/>
      <c r="BR61" s="353"/>
      <c r="BS61" s="353"/>
      <c r="BT61" s="353"/>
      <c r="BU61" s="353"/>
      <c r="BV61" s="353"/>
      <c r="BW61" s="353"/>
      <c r="BX61" s="353"/>
      <c r="BY61" s="353"/>
      <c r="BZ61" s="353"/>
      <c r="CA61" s="353"/>
      <c r="CB61" s="353"/>
      <c r="CC61" s="353"/>
      <c r="CD61" s="353" t="s">
        <v>548</v>
      </c>
      <c r="CE61" s="353"/>
      <c r="CF61" s="353"/>
      <c r="CG61" s="353"/>
      <c r="CH61" s="353"/>
      <c r="CI61" s="353"/>
      <c r="CJ61" s="353"/>
      <c r="CK61" s="353"/>
      <c r="CL61" s="353"/>
      <c r="CM61" s="353"/>
      <c r="CN61" s="353"/>
      <c r="CO61" s="353"/>
      <c r="CP61" s="353"/>
      <c r="CQ61" s="353"/>
      <c r="CR61" s="353"/>
      <c r="CS61" s="353"/>
      <c r="CT61" s="353"/>
      <c r="CU61" s="353"/>
      <c r="CV61" s="353"/>
      <c r="CW61" s="353"/>
      <c r="CX61" s="353"/>
    </row>
    <row r="62" spans="1:103" x14ac:dyDescent="0.25">
      <c r="B62" s="351" t="s">
        <v>377</v>
      </c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3">
        <v>0.4</v>
      </c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3"/>
      <c r="BV62" s="353"/>
      <c r="BW62" s="353"/>
      <c r="BX62" s="353"/>
      <c r="BY62" s="353"/>
      <c r="BZ62" s="353"/>
      <c r="CA62" s="353"/>
      <c r="CB62" s="353"/>
      <c r="CC62" s="353"/>
      <c r="CD62" s="352" t="s">
        <v>549</v>
      </c>
      <c r="CE62" s="352"/>
      <c r="CF62" s="352"/>
      <c r="CG62" s="352"/>
      <c r="CH62" s="352"/>
      <c r="CI62" s="352"/>
      <c r="CJ62" s="352"/>
      <c r="CK62" s="352"/>
      <c r="CL62" s="352"/>
      <c r="CM62" s="352"/>
      <c r="CN62" s="352"/>
      <c r="CO62" s="352"/>
      <c r="CP62" s="352"/>
      <c r="CQ62" s="352"/>
      <c r="CR62" s="352"/>
      <c r="CS62" s="352"/>
      <c r="CT62" s="352"/>
      <c r="CU62" s="352"/>
      <c r="CV62" s="352"/>
      <c r="CW62" s="352"/>
      <c r="CX62" s="352"/>
    </row>
    <row r="63" spans="1:103" x14ac:dyDescent="0.25">
      <c r="B63" s="351" t="s">
        <v>388</v>
      </c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3">
        <v>4</v>
      </c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353"/>
      <c r="BV63" s="353"/>
      <c r="BW63" s="353"/>
      <c r="BX63" s="353"/>
      <c r="BY63" s="353"/>
      <c r="BZ63" s="353"/>
      <c r="CA63" s="353"/>
      <c r="CB63" s="353"/>
      <c r="CC63" s="353"/>
      <c r="CD63" s="353" t="s">
        <v>556</v>
      </c>
      <c r="CE63" s="353"/>
      <c r="CF63" s="353"/>
      <c r="CG63" s="353"/>
      <c r="CH63" s="353"/>
      <c r="CI63" s="353"/>
      <c r="CJ63" s="353"/>
      <c r="CK63" s="353"/>
      <c r="CL63" s="353"/>
      <c r="CM63" s="353"/>
      <c r="CN63" s="353"/>
      <c r="CO63" s="353"/>
      <c r="CP63" s="353"/>
      <c r="CQ63" s="353"/>
      <c r="CR63" s="353"/>
      <c r="CS63" s="353"/>
      <c r="CT63" s="353"/>
      <c r="CU63" s="353"/>
      <c r="CV63" s="353"/>
      <c r="CW63" s="353"/>
      <c r="CX63" s="353"/>
    </row>
    <row r="64" spans="1:103" x14ac:dyDescent="0.25">
      <c r="B64" s="351" t="s">
        <v>554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3" t="s">
        <v>555</v>
      </c>
      <c r="BD64" s="353"/>
      <c r="BE64" s="353"/>
      <c r="BF64" s="353"/>
      <c r="BG64" s="353"/>
      <c r="BH64" s="353"/>
      <c r="BI64" s="353"/>
      <c r="BJ64" s="353"/>
      <c r="BK64" s="353"/>
      <c r="BL64" s="353"/>
      <c r="BM64" s="353"/>
      <c r="BN64" s="353"/>
      <c r="BO64" s="353"/>
      <c r="BP64" s="353"/>
      <c r="BQ64" s="353"/>
      <c r="BR64" s="353"/>
      <c r="BS64" s="353"/>
      <c r="BT64" s="353"/>
      <c r="BU64" s="353"/>
      <c r="BV64" s="353"/>
      <c r="BW64" s="353"/>
      <c r="BX64" s="353"/>
      <c r="BY64" s="353"/>
      <c r="BZ64" s="353"/>
      <c r="CA64" s="353"/>
      <c r="CB64" s="353"/>
      <c r="CC64" s="353"/>
      <c r="CD64" s="353"/>
      <c r="CE64" s="353"/>
      <c r="CF64" s="353"/>
      <c r="CG64" s="353"/>
      <c r="CH64" s="353"/>
      <c r="CI64" s="353"/>
      <c r="CJ64" s="353"/>
      <c r="CK64" s="353"/>
      <c r="CL64" s="353"/>
      <c r="CM64" s="353"/>
      <c r="CN64" s="353"/>
      <c r="CO64" s="353"/>
      <c r="CP64" s="353"/>
      <c r="CQ64" s="353"/>
      <c r="CR64" s="353"/>
      <c r="CS64" s="353"/>
      <c r="CT64" s="353"/>
      <c r="CU64" s="353"/>
      <c r="CV64" s="353"/>
      <c r="CW64" s="353"/>
      <c r="CX64" s="353"/>
    </row>
    <row r="65" spans="2:102" x14ac:dyDescent="0.25">
      <c r="B65" s="351" t="s">
        <v>389</v>
      </c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3" t="s">
        <v>390</v>
      </c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CX65" s="353"/>
    </row>
    <row r="66" spans="2:102" x14ac:dyDescent="0.25">
      <c r="B66" s="354" t="s">
        <v>203</v>
      </c>
      <c r="C66" s="354"/>
      <c r="D66" s="354"/>
      <c r="E66" s="354"/>
      <c r="F66" s="354"/>
      <c r="G66" s="354"/>
      <c r="H66" s="354"/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  <c r="CW66" s="355"/>
      <c r="CX66" s="355"/>
    </row>
    <row r="67" spans="2:102" x14ac:dyDescent="0.25">
      <c r="B67" s="351" t="s">
        <v>376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3">
        <v>18</v>
      </c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2" t="s">
        <v>548</v>
      </c>
      <c r="CE67" s="352"/>
      <c r="CF67" s="352"/>
      <c r="CG67" s="352"/>
      <c r="CH67" s="352"/>
      <c r="CI67" s="352"/>
      <c r="CJ67" s="352"/>
      <c r="CK67" s="352"/>
      <c r="CL67" s="352"/>
      <c r="CM67" s="352"/>
      <c r="CN67" s="352"/>
      <c r="CO67" s="352"/>
      <c r="CP67" s="352"/>
      <c r="CQ67" s="352"/>
      <c r="CR67" s="352"/>
      <c r="CS67" s="352"/>
      <c r="CT67" s="352"/>
      <c r="CU67" s="352"/>
      <c r="CV67" s="352"/>
      <c r="CW67" s="352"/>
      <c r="CX67" s="352"/>
    </row>
    <row r="68" spans="2:102" x14ac:dyDescent="0.25">
      <c r="B68" s="351" t="s">
        <v>377</v>
      </c>
      <c r="C68" s="351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3" t="s">
        <v>546</v>
      </c>
      <c r="BD68" s="353"/>
      <c r="BE68" s="353"/>
      <c r="BF68" s="353"/>
      <c r="BG68" s="353"/>
      <c r="BH68" s="353"/>
      <c r="BI68" s="353"/>
      <c r="BJ68" s="353"/>
      <c r="BK68" s="353"/>
      <c r="BL68" s="353"/>
      <c r="BM68" s="353"/>
      <c r="BN68" s="353"/>
      <c r="BO68" s="353"/>
      <c r="BP68" s="353"/>
      <c r="BQ68" s="353"/>
      <c r="BR68" s="353"/>
      <c r="BS68" s="353"/>
      <c r="BT68" s="353"/>
      <c r="BU68" s="353"/>
      <c r="BV68" s="353"/>
      <c r="BW68" s="353"/>
      <c r="BX68" s="353"/>
      <c r="BY68" s="353"/>
      <c r="BZ68" s="353"/>
      <c r="CA68" s="353"/>
      <c r="CB68" s="353"/>
      <c r="CC68" s="353"/>
      <c r="CD68" s="352" t="s">
        <v>548</v>
      </c>
      <c r="CE68" s="352"/>
      <c r="CF68" s="352"/>
      <c r="CG68" s="352"/>
      <c r="CH68" s="352"/>
      <c r="CI68" s="352"/>
      <c r="CJ68" s="352"/>
      <c r="CK68" s="352"/>
      <c r="CL68" s="352"/>
      <c r="CM68" s="352"/>
      <c r="CN68" s="352"/>
      <c r="CO68" s="352"/>
      <c r="CP68" s="352"/>
      <c r="CQ68" s="352"/>
      <c r="CR68" s="352"/>
      <c r="CS68" s="352"/>
      <c r="CT68" s="352"/>
      <c r="CU68" s="352"/>
      <c r="CV68" s="352"/>
      <c r="CW68" s="352"/>
      <c r="CX68" s="352"/>
    </row>
    <row r="69" spans="2:102" x14ac:dyDescent="0.25">
      <c r="B69" s="354" t="s">
        <v>391</v>
      </c>
      <c r="C69" s="354"/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V69" s="355"/>
      <c r="BW69" s="355"/>
      <c r="BX69" s="355"/>
      <c r="BY69" s="355"/>
      <c r="BZ69" s="355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355"/>
      <c r="CL69" s="355"/>
      <c r="CM69" s="355"/>
      <c r="CN69" s="355"/>
      <c r="CO69" s="355"/>
      <c r="CP69" s="355"/>
      <c r="CQ69" s="355"/>
      <c r="CR69" s="355"/>
      <c r="CS69" s="355"/>
      <c r="CT69" s="355"/>
      <c r="CU69" s="355"/>
      <c r="CV69" s="355"/>
      <c r="CW69" s="355"/>
      <c r="CX69" s="355"/>
    </row>
    <row r="70" spans="2:102" x14ac:dyDescent="0.25">
      <c r="B70" s="351" t="s">
        <v>392</v>
      </c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  <c r="AA70" s="351"/>
      <c r="AB70" s="351"/>
      <c r="AC70" s="351"/>
      <c r="AD70" s="351"/>
      <c r="AE70" s="351"/>
      <c r="AF70" s="351"/>
      <c r="AG70" s="351"/>
      <c r="AH70" s="351"/>
      <c r="AI70" s="351"/>
      <c r="AJ70" s="351"/>
      <c r="AK70" s="351"/>
      <c r="AL70" s="351"/>
      <c r="AM70" s="351"/>
      <c r="AN70" s="351"/>
      <c r="AO70" s="351"/>
      <c r="AP70" s="351"/>
      <c r="AQ70" s="351"/>
      <c r="AR70" s="351"/>
      <c r="AS70" s="351"/>
      <c r="AT70" s="351"/>
      <c r="AU70" s="351"/>
      <c r="AV70" s="351"/>
      <c r="AW70" s="351"/>
      <c r="AX70" s="351"/>
      <c r="AY70" s="351"/>
      <c r="AZ70" s="351"/>
      <c r="BA70" s="351"/>
      <c r="BB70" s="351"/>
      <c r="BC70" s="353" t="s">
        <v>557</v>
      </c>
      <c r="BD70" s="353"/>
      <c r="BE70" s="353"/>
      <c r="BF70" s="353"/>
      <c r="BG70" s="353"/>
      <c r="BH70" s="353"/>
      <c r="BI70" s="353"/>
      <c r="BJ70" s="353"/>
      <c r="BK70" s="353"/>
      <c r="BL70" s="353"/>
      <c r="BM70" s="353"/>
      <c r="BN70" s="353"/>
      <c r="BO70" s="353"/>
      <c r="BP70" s="353"/>
      <c r="BQ70" s="353"/>
      <c r="BR70" s="353"/>
      <c r="BS70" s="353"/>
      <c r="BT70" s="353"/>
      <c r="BU70" s="353"/>
      <c r="BV70" s="353"/>
      <c r="BW70" s="353"/>
      <c r="BX70" s="353"/>
      <c r="BY70" s="353"/>
      <c r="BZ70" s="353"/>
      <c r="CA70" s="353"/>
      <c r="CB70" s="353"/>
      <c r="CC70" s="353"/>
      <c r="CD70" s="353" t="s">
        <v>393</v>
      </c>
      <c r="CE70" s="353"/>
      <c r="CF70" s="353"/>
      <c r="CG70" s="353"/>
      <c r="CH70" s="353"/>
      <c r="CI70" s="353"/>
      <c r="CJ70" s="353"/>
      <c r="CK70" s="353"/>
      <c r="CL70" s="353"/>
      <c r="CM70" s="353"/>
      <c r="CN70" s="353"/>
      <c r="CO70" s="353"/>
      <c r="CP70" s="353"/>
      <c r="CQ70" s="353"/>
      <c r="CR70" s="353"/>
      <c r="CS70" s="353"/>
      <c r="CT70" s="353"/>
      <c r="CU70" s="353"/>
      <c r="CV70" s="353"/>
      <c r="CW70" s="353"/>
      <c r="CX70" s="353"/>
    </row>
    <row r="71" spans="2:102" x14ac:dyDescent="0.25">
      <c r="B71" s="351" t="s">
        <v>392</v>
      </c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  <c r="AU71" s="351"/>
      <c r="AV71" s="351"/>
      <c r="AW71" s="351"/>
      <c r="AX71" s="351"/>
      <c r="AY71" s="351"/>
      <c r="AZ71" s="351"/>
      <c r="BA71" s="351"/>
      <c r="BB71" s="351"/>
      <c r="BC71" s="353" t="s">
        <v>394</v>
      </c>
      <c r="BD71" s="353"/>
      <c r="BE71" s="353"/>
      <c r="BF71" s="353"/>
      <c r="BG71" s="353"/>
      <c r="BH71" s="353"/>
      <c r="BI71" s="353"/>
      <c r="BJ71" s="353"/>
      <c r="BK71" s="353"/>
      <c r="BL71" s="353"/>
      <c r="BM71" s="353"/>
      <c r="BN71" s="353"/>
      <c r="BO71" s="353"/>
      <c r="BP71" s="353"/>
      <c r="BQ71" s="353"/>
      <c r="BR71" s="353"/>
      <c r="BS71" s="353"/>
      <c r="BT71" s="353"/>
      <c r="BU71" s="353"/>
      <c r="BV71" s="353"/>
      <c r="BW71" s="353"/>
      <c r="BX71" s="353"/>
      <c r="BY71" s="353"/>
      <c r="BZ71" s="353"/>
      <c r="CA71" s="353"/>
      <c r="CB71" s="353"/>
      <c r="CC71" s="353"/>
      <c r="CD71" s="353" t="s">
        <v>558</v>
      </c>
      <c r="CE71" s="353"/>
      <c r="CF71" s="353"/>
      <c r="CG71" s="353"/>
      <c r="CH71" s="353"/>
      <c r="CI71" s="353"/>
      <c r="CJ71" s="353"/>
      <c r="CK71" s="353"/>
      <c r="CL71" s="353"/>
      <c r="CM71" s="353"/>
      <c r="CN71" s="353"/>
      <c r="CO71" s="353"/>
      <c r="CP71" s="353"/>
      <c r="CQ71" s="353"/>
      <c r="CR71" s="353"/>
      <c r="CS71" s="353"/>
      <c r="CT71" s="353"/>
      <c r="CU71" s="353"/>
      <c r="CV71" s="353"/>
      <c r="CW71" s="353"/>
      <c r="CX71" s="353"/>
    </row>
  </sheetData>
  <mergeCells count="198">
    <mergeCell ref="B65:BB65"/>
    <mergeCell ref="BC65:CC65"/>
    <mergeCell ref="CD65:CX65"/>
    <mergeCell ref="CD66:CX66"/>
    <mergeCell ref="B66:BB66"/>
    <mergeCell ref="B67:BB67"/>
    <mergeCell ref="BC67:CC67"/>
    <mergeCell ref="CD67:CX67"/>
    <mergeCell ref="BC66:CC66"/>
    <mergeCell ref="B71:BB71"/>
    <mergeCell ref="BC71:CC71"/>
    <mergeCell ref="CD71:CX71"/>
    <mergeCell ref="B69:BB69"/>
    <mergeCell ref="BC69:CC69"/>
    <mergeCell ref="B68:BB68"/>
    <mergeCell ref="BC68:CC68"/>
    <mergeCell ref="CD68:CX68"/>
    <mergeCell ref="CD69:CX69"/>
    <mergeCell ref="B70:BB70"/>
    <mergeCell ref="BC70:CC70"/>
    <mergeCell ref="CD70:CX70"/>
    <mergeCell ref="B61:BB61"/>
    <mergeCell ref="BC61:CC61"/>
    <mergeCell ref="CD61:CX61"/>
    <mergeCell ref="B62:BB62"/>
    <mergeCell ref="BC62:CC62"/>
    <mergeCell ref="CD62:CX62"/>
    <mergeCell ref="B64:BB64"/>
    <mergeCell ref="BC64:CC64"/>
    <mergeCell ref="B52:BB52"/>
    <mergeCell ref="BC52:CC52"/>
    <mergeCell ref="CD52:CX52"/>
    <mergeCell ref="B60:BB60"/>
    <mergeCell ref="BC60:CC60"/>
    <mergeCell ref="CD60:CX60"/>
    <mergeCell ref="B56:BB56"/>
    <mergeCell ref="BC56:CC56"/>
    <mergeCell ref="CD57:CX57"/>
    <mergeCell ref="BC54:CC54"/>
    <mergeCell ref="B58:BB58"/>
    <mergeCell ref="BC58:CC58"/>
    <mergeCell ref="CD58:CX58"/>
    <mergeCell ref="B50:BB50"/>
    <mergeCell ref="BC50:CC50"/>
    <mergeCell ref="CD50:CX50"/>
    <mergeCell ref="B51:BB51"/>
    <mergeCell ref="BC51:CC51"/>
    <mergeCell ref="CD51:CX51"/>
    <mergeCell ref="B48:BB48"/>
    <mergeCell ref="BC48:CC48"/>
    <mergeCell ref="CD48:CX48"/>
    <mergeCell ref="B49:BB49"/>
    <mergeCell ref="BC49:CC49"/>
    <mergeCell ref="CD49:CX49"/>
    <mergeCell ref="B46:BB46"/>
    <mergeCell ref="BC46:CC46"/>
    <mergeCell ref="CD46:CX46"/>
    <mergeCell ref="B47:BB47"/>
    <mergeCell ref="BC47:CC47"/>
    <mergeCell ref="CD47:CX47"/>
    <mergeCell ref="B44:BB44"/>
    <mergeCell ref="BC44:CC44"/>
    <mergeCell ref="CD44:CX44"/>
    <mergeCell ref="B45:BB45"/>
    <mergeCell ref="BC45:CC45"/>
    <mergeCell ref="CD45:CX45"/>
    <mergeCell ref="B42:BB42"/>
    <mergeCell ref="BC42:CC42"/>
    <mergeCell ref="CD42:CX42"/>
    <mergeCell ref="B43:BB43"/>
    <mergeCell ref="BC43:CC43"/>
    <mergeCell ref="CD43:CX43"/>
    <mergeCell ref="B40:BB40"/>
    <mergeCell ref="BC40:CC40"/>
    <mergeCell ref="CD40:CX40"/>
    <mergeCell ref="B41:BB41"/>
    <mergeCell ref="BC41:CC41"/>
    <mergeCell ref="CD41:CX41"/>
    <mergeCell ref="B38:BB38"/>
    <mergeCell ref="BC38:CC38"/>
    <mergeCell ref="CD38:CX38"/>
    <mergeCell ref="B39:BB39"/>
    <mergeCell ref="BC39:CC39"/>
    <mergeCell ref="CD39:CX39"/>
    <mergeCell ref="B36:BB36"/>
    <mergeCell ref="BC36:CC36"/>
    <mergeCell ref="CD36:CX36"/>
    <mergeCell ref="B37:BB37"/>
    <mergeCell ref="BC37:CC37"/>
    <mergeCell ref="CD37:CX37"/>
    <mergeCell ref="B34:BB34"/>
    <mergeCell ref="BC34:CC34"/>
    <mergeCell ref="CD34:CX34"/>
    <mergeCell ref="B35:BB35"/>
    <mergeCell ref="BC35:CC35"/>
    <mergeCell ref="CD35:CX35"/>
    <mergeCell ref="B32:BB32"/>
    <mergeCell ref="BC32:CC32"/>
    <mergeCell ref="CD32:CX32"/>
    <mergeCell ref="B33:BB33"/>
    <mergeCell ref="BC33:CC33"/>
    <mergeCell ref="CD33:CX33"/>
    <mergeCell ref="B30:BB30"/>
    <mergeCell ref="BC30:CC30"/>
    <mergeCell ref="CD30:CX30"/>
    <mergeCell ref="B31:BB31"/>
    <mergeCell ref="BC31:CC31"/>
    <mergeCell ref="CD31:CX31"/>
    <mergeCell ref="B28:BB28"/>
    <mergeCell ref="BC28:CC28"/>
    <mergeCell ref="CD28:CX28"/>
    <mergeCell ref="B29:BB29"/>
    <mergeCell ref="BC29:CC29"/>
    <mergeCell ref="CD29:CX29"/>
    <mergeCell ref="B26:BB26"/>
    <mergeCell ref="BC26:CC26"/>
    <mergeCell ref="CD26:CX26"/>
    <mergeCell ref="B27:BB27"/>
    <mergeCell ref="BC27:CC27"/>
    <mergeCell ref="CD27:CX27"/>
    <mergeCell ref="B24:BB24"/>
    <mergeCell ref="BC24:CC24"/>
    <mergeCell ref="CD24:CX24"/>
    <mergeCell ref="B25:BB25"/>
    <mergeCell ref="BC25:CC25"/>
    <mergeCell ref="CD25:CX25"/>
    <mergeCell ref="B22:BB22"/>
    <mergeCell ref="BC22:CC22"/>
    <mergeCell ref="CD22:CX22"/>
    <mergeCell ref="B23:BB23"/>
    <mergeCell ref="BC23:CC23"/>
    <mergeCell ref="CD23:CX23"/>
    <mergeCell ref="B20:BB20"/>
    <mergeCell ref="BC20:CC20"/>
    <mergeCell ref="CD20:CX20"/>
    <mergeCell ref="B21:BB21"/>
    <mergeCell ref="BC21:CC21"/>
    <mergeCell ref="CD21:CX21"/>
    <mergeCell ref="B14:BB14"/>
    <mergeCell ref="BC14:CC14"/>
    <mergeCell ref="CD14:CX14"/>
    <mergeCell ref="B15:BB15"/>
    <mergeCell ref="BC15:CC15"/>
    <mergeCell ref="CD15:CX15"/>
    <mergeCell ref="B12:BB12"/>
    <mergeCell ref="BC12:CC12"/>
    <mergeCell ref="CD12:CX12"/>
    <mergeCell ref="B13:BB13"/>
    <mergeCell ref="BC13:CC13"/>
    <mergeCell ref="CD13:CX13"/>
    <mergeCell ref="B10:BB10"/>
    <mergeCell ref="BC10:CC10"/>
    <mergeCell ref="CD10:CX10"/>
    <mergeCell ref="B11:BB11"/>
    <mergeCell ref="BC11:CC11"/>
    <mergeCell ref="CD11:CX11"/>
    <mergeCell ref="B8:BB8"/>
    <mergeCell ref="BC8:CC8"/>
    <mergeCell ref="CD8:CX8"/>
    <mergeCell ref="B9:BB9"/>
    <mergeCell ref="BC9:CC9"/>
    <mergeCell ref="CD9:CX9"/>
    <mergeCell ref="B7:BB7"/>
    <mergeCell ref="BC7:CC7"/>
    <mergeCell ref="CD7:CX7"/>
    <mergeCell ref="A4:CX4"/>
    <mergeCell ref="B6:BB6"/>
    <mergeCell ref="BC6:CC6"/>
    <mergeCell ref="CD6:CX6"/>
    <mergeCell ref="CD64:CX64"/>
    <mergeCell ref="B53:BB53"/>
    <mergeCell ref="BC53:CC53"/>
    <mergeCell ref="CD53:CX53"/>
    <mergeCell ref="B54:BB54"/>
    <mergeCell ref="B63:BB63"/>
    <mergeCell ref="BC63:CC63"/>
    <mergeCell ref="CD63:CX63"/>
    <mergeCell ref="B57:BB57"/>
    <mergeCell ref="BC57:CC57"/>
    <mergeCell ref="CD54:CX54"/>
    <mergeCell ref="B55:BB55"/>
    <mergeCell ref="BC55:CC55"/>
    <mergeCell ref="CD55:CX55"/>
    <mergeCell ref="B59:BB59"/>
    <mergeCell ref="BC59:CC59"/>
    <mergeCell ref="CD59:CX59"/>
    <mergeCell ref="B19:BB19"/>
    <mergeCell ref="BC19:CC19"/>
    <mergeCell ref="CD19:CX19"/>
    <mergeCell ref="B16:BB16"/>
    <mergeCell ref="BC16:CC16"/>
    <mergeCell ref="CD16:CX16"/>
    <mergeCell ref="B17:BB17"/>
    <mergeCell ref="BC17:CC17"/>
    <mergeCell ref="CD17:CX17"/>
    <mergeCell ref="B18:BB18"/>
    <mergeCell ref="BC18:CC18"/>
    <mergeCell ref="CD18:CX18"/>
  </mergeCells>
  <phoneticPr fontId="13" type="noConversion"/>
  <printOptions horizontalCentered="1" verticalCentered="1"/>
  <pageMargins left="0" right="0" top="0" bottom="0" header="0.51180555555555551" footer="0.51180555555555551"/>
  <pageSetup paperSize="9" scale="83" firstPageNumber="0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Прайс_Арго</vt:lpstr>
      <vt:lpstr>Столы_Тумбы</vt:lpstr>
      <vt:lpstr>Столы на м_каркасе</vt:lpstr>
      <vt:lpstr>Шкафы</vt:lpstr>
      <vt:lpstr>Доп. элементы</vt:lpstr>
      <vt:lpstr>состав</vt:lpstr>
      <vt:lpstr>описание</vt:lpstr>
      <vt:lpstr>описание!Заголовки_для_печати</vt:lpstr>
      <vt:lpstr>Прайс_Арго!Заголовки_для_печати</vt:lpstr>
      <vt:lpstr>состав!Заголовки_для_печати</vt:lpstr>
      <vt:lpstr>наценка</vt:lpstr>
      <vt:lpstr>Прайс_Арго!Область_печати</vt:lpstr>
      <vt:lpstr>состав!Область_печати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Алексей</cp:lastModifiedBy>
  <cp:lastPrinted>2018-12-07T15:57:08Z</cp:lastPrinted>
  <dcterms:created xsi:type="dcterms:W3CDTF">2009-12-24T15:49:27Z</dcterms:created>
  <dcterms:modified xsi:type="dcterms:W3CDTF">2019-06-25T16:51:45Z</dcterms:modified>
</cp:coreProperties>
</file>